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TUDES\INFOSTAT 185 - Les ouvertures de procédure collective en baisse constante de 2013 à 2020\Résultats\"/>
    </mc:Choice>
  </mc:AlternateContent>
  <bookViews>
    <workbookView xWindow="0" yWindow="0" windowWidth="28800" windowHeight="12300" tabRatio="775"/>
  </bookViews>
  <sheets>
    <sheet name="Figure 1" sheetId="17" r:id="rId1"/>
    <sheet name="Figure 2" sheetId="1" r:id="rId2"/>
    <sheet name="Figure 3" sheetId="3" r:id="rId3"/>
    <sheet name="Figure 4" sheetId="4" r:id="rId4"/>
    <sheet name="Figure 5" sheetId="7" r:id="rId5"/>
    <sheet name="Figure 6" sheetId="6" r:id="rId6"/>
    <sheet name="Figure 7" sheetId="8" r:id="rId7"/>
    <sheet name="Figure 8" sheetId="5" r:id="rId8"/>
    <sheet name="Figure 9" sheetId="9" r:id="rId9"/>
    <sheet name="Figure 10" sheetId="11" r:id="rId10"/>
    <sheet name="Figure 11" sheetId="10" r:id="rId11"/>
    <sheet name="Encadré 2" sheetId="12" r:id="rId12"/>
    <sheet name="Encadré 3" sheetId="19" r:id="rId13"/>
  </sheets>
  <definedNames>
    <definedName name="_Ref86422798" localSheetId="10">'Figure 11'!#REF!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2" l="1"/>
  <c r="D8" i="12"/>
  <c r="D9" i="12"/>
  <c r="D10" i="12"/>
  <c r="D11" i="12"/>
  <c r="D6" i="12"/>
  <c r="B5" i="12"/>
  <c r="C5" i="12"/>
  <c r="D5" i="12" s="1"/>
  <c r="P6" i="4" l="1"/>
  <c r="O6" i="4"/>
  <c r="N6" i="4"/>
  <c r="M6" i="4"/>
  <c r="L6" i="4"/>
  <c r="K6" i="4"/>
  <c r="J6" i="4"/>
  <c r="I6" i="4"/>
  <c r="H6" i="4"/>
  <c r="G6" i="4"/>
  <c r="F6" i="4"/>
  <c r="E6" i="4"/>
  <c r="D6" i="4"/>
  <c r="C6" i="4"/>
  <c r="B6" i="4"/>
  <c r="I12" i="3"/>
  <c r="H12" i="3"/>
  <c r="G12" i="3"/>
  <c r="F12" i="3"/>
  <c r="E12" i="3"/>
  <c r="D12" i="3"/>
  <c r="C12" i="3"/>
  <c r="B12" i="3"/>
  <c r="I11" i="3"/>
  <c r="H11" i="3"/>
  <c r="G11" i="3"/>
  <c r="F11" i="3"/>
  <c r="E11" i="3"/>
  <c r="D11" i="3"/>
  <c r="C11" i="3"/>
  <c r="B11" i="3"/>
  <c r="I10" i="3"/>
  <c r="H10" i="3"/>
  <c r="G10" i="3"/>
  <c r="F10" i="3"/>
  <c r="E10" i="3"/>
  <c r="D10" i="3"/>
  <c r="C10" i="3"/>
  <c r="B10" i="3"/>
  <c r="I9" i="3"/>
  <c r="H9" i="3"/>
  <c r="G9" i="3"/>
  <c r="F9" i="3"/>
  <c r="E9" i="3"/>
  <c r="D9" i="3"/>
  <c r="C9" i="3"/>
  <c r="B9" i="3"/>
</calcChain>
</file>

<file path=xl/sharedStrings.xml><?xml version="1.0" encoding="utf-8"?>
<sst xmlns="http://schemas.openxmlformats.org/spreadsheetml/2006/main" count="443" uniqueCount="247">
  <si>
    <t>Ensemble</t>
  </si>
  <si>
    <t>Sauvegarde</t>
  </si>
  <si>
    <t>Liquidation judiciaire</t>
  </si>
  <si>
    <t>Rétablissement professionnel</t>
  </si>
  <si>
    <t>.</t>
  </si>
  <si>
    <t>Total</t>
  </si>
  <si>
    <t>Evolution base 100</t>
  </si>
  <si>
    <t>Base 100 sauvegarde</t>
  </si>
  <si>
    <t>Base 100 redressement</t>
  </si>
  <si>
    <t>Base 100 liquidation judiciaire</t>
  </si>
  <si>
    <t>Nombre d'ouverture de PC</t>
  </si>
  <si>
    <t>Nombre d'entreprises</t>
  </si>
  <si>
    <t>Taux d'ouverture de PC (en ‰)</t>
  </si>
  <si>
    <t>à la demande du débiteur</t>
  </si>
  <si>
    <t>à la demande du créancier</t>
  </si>
  <si>
    <t>à la demande du ministère public</t>
  </si>
  <si>
    <t>autre</t>
  </si>
  <si>
    <t>Autres</t>
  </si>
  <si>
    <t>Commerce et réparation d'automobiles et de motocycles</t>
  </si>
  <si>
    <t>Construction</t>
  </si>
  <si>
    <t>Hébergement et restauration</t>
  </si>
  <si>
    <t>Industrie</t>
  </si>
  <si>
    <t>Services aux entreprises</t>
  </si>
  <si>
    <t xml:space="preserve">Sauvegarde </t>
  </si>
  <si>
    <t>,</t>
  </si>
  <si>
    <t>Entreprise individuelle</t>
  </si>
  <si>
    <t>SA</t>
  </si>
  <si>
    <t>SAS</t>
  </si>
  <si>
    <t>1 ou 2 salariés</t>
  </si>
  <si>
    <t>De 3 à 5 salariés</t>
  </si>
  <si>
    <t>Plus de 5 salariés</t>
  </si>
  <si>
    <t>0 salarié</t>
  </si>
  <si>
    <t>SARL</t>
  </si>
  <si>
    <t>20 ans et plus</t>
  </si>
  <si>
    <t>Entreprises relevant des juridictions commerciales</t>
  </si>
  <si>
    <t>Commerce, réparation auto</t>
  </si>
  <si>
    <r>
      <t xml:space="preserve">** </t>
    </r>
    <r>
      <rPr>
        <sz val="9"/>
        <color theme="1"/>
        <rFont val="Calibri"/>
        <family val="2"/>
        <scheme val="minor"/>
      </rPr>
      <t xml:space="preserve">La procédure de rétablissement professionnel existe depuis 2014. </t>
    </r>
  </si>
  <si>
    <t>Sauvegarde*</t>
  </si>
  <si>
    <t>Rétablissement professionnel **</t>
  </si>
  <si>
    <t>Période 2013-2020</t>
  </si>
  <si>
    <t>Secteur d'activité</t>
  </si>
  <si>
    <t>%</t>
  </si>
  <si>
    <t>Toutes les entreprises</t>
  </si>
  <si>
    <t>Commerce de détail (hors automobiles et motocycles)</t>
  </si>
  <si>
    <t>Commerce de gros (hors automobiles et motocycles)</t>
  </si>
  <si>
    <r>
      <t>Source</t>
    </r>
    <r>
      <rPr>
        <sz val="9"/>
        <color theme="1"/>
        <rFont val="Calibri"/>
        <family val="2"/>
        <scheme val="minor"/>
      </rPr>
      <t> </t>
    </r>
    <r>
      <rPr>
        <sz val="10"/>
        <color theme="1"/>
        <rFont val="Calibri"/>
        <family val="2"/>
        <scheme val="minor"/>
      </rPr>
      <t xml:space="preserve">: </t>
    </r>
    <r>
      <rPr>
        <sz val="9"/>
        <color theme="1"/>
        <rFont val="Calibri"/>
        <family val="2"/>
        <scheme val="minor"/>
      </rPr>
      <t>Ministère de la justice/SG/SEM/SDSE – Répertoire général civil</t>
    </r>
    <r>
      <rPr>
        <sz val="10"/>
        <color theme="1"/>
        <rFont val="Calibri"/>
        <family val="2"/>
        <scheme val="minor"/>
      </rPr>
      <t xml:space="preserve"> </t>
    </r>
  </si>
  <si>
    <t>Catégorie juridique</t>
  </si>
  <si>
    <t xml:space="preserve">Figure 4. Taux d’ouverture d’une procédure collective entre 2006 et 2020 </t>
  </si>
  <si>
    <t>Autres sociétés</t>
  </si>
  <si>
    <t xml:space="preserve">Tranche effectif salarié </t>
  </si>
  <si>
    <t>1 à 2 salariés</t>
  </si>
  <si>
    <t>3 à 5 salariés</t>
  </si>
  <si>
    <t xml:space="preserve">Catégorie juridique </t>
  </si>
  <si>
    <t>Service aux entreprises</t>
  </si>
  <si>
    <t>Âge de l'entreprise à l'ouverture de la procédure</t>
  </si>
  <si>
    <t xml:space="preserve">Année d'ouverture de la procédure </t>
  </si>
  <si>
    <t>Auteur de l'acte de la saisine</t>
  </si>
  <si>
    <t>Le débiteur</t>
  </si>
  <si>
    <t>Le créancier</t>
  </si>
  <si>
    <t>Le ministère public</t>
  </si>
  <si>
    <t>Société à responsabilité limitée (SARL)</t>
  </si>
  <si>
    <t>Société par action simplifiée (SAS)</t>
  </si>
  <si>
    <t>Société anonyme (SA)</t>
  </si>
  <si>
    <t>Figure 3 : Evolution des décisions d'ouverture de procédure collective entre 2013 et 2020</t>
  </si>
  <si>
    <r>
      <t>Lecture</t>
    </r>
    <r>
      <rPr>
        <sz val="9"/>
        <color theme="1"/>
        <rFont val="Calibri"/>
        <family val="2"/>
        <scheme val="minor"/>
      </rPr>
      <t xml:space="preserve"> : En 2020, pour les procédures de sauvegarde, l'indice est de 42,2 pour une base 100 en 2013. Les procédures de sauvegarde ont donc baissé de 58 % entre 2013 et 2020. </t>
    </r>
  </si>
  <si>
    <r>
      <t>Lecture</t>
    </r>
    <r>
      <rPr>
        <sz val="9"/>
        <color theme="1"/>
        <rFont val="Calibri"/>
        <family val="2"/>
        <scheme val="minor"/>
      </rPr>
      <t> : En 2013, 21 entreprises sur 1 000 ont fait l’objet d’une ouverture d’une procédure collective.</t>
    </r>
  </si>
  <si>
    <t>10 ans et plus</t>
  </si>
  <si>
    <t>Âge de l'entreprise au 1e janvier 2019</t>
  </si>
  <si>
    <t>1,2***</t>
  </si>
  <si>
    <t>[1,2 - 1,3]</t>
  </si>
  <si>
    <t>1,3***</t>
  </si>
  <si>
    <t>[1,3 - 1,4]</t>
  </si>
  <si>
    <t>[1,1 - 1,2]</t>
  </si>
  <si>
    <t>6,2***</t>
  </si>
  <si>
    <t>[5,4 - 7,2]</t>
  </si>
  <si>
    <t>7,0***</t>
  </si>
  <si>
    <t>[6,7 - 7,3]</t>
  </si>
  <si>
    <t>1,9***</t>
  </si>
  <si>
    <t>[1,6 - 2,2]</t>
  </si>
  <si>
    <t>6,9***</t>
  </si>
  <si>
    <t>[6,6 - 7,2]</t>
  </si>
  <si>
    <t>0,8***</t>
  </si>
  <si>
    <t>[0,7 - 0,8]</t>
  </si>
  <si>
    <t>0,7***</t>
  </si>
  <si>
    <t>[0,6 - 0,7]</t>
  </si>
  <si>
    <t>[0,8 - 0,9]</t>
  </si>
  <si>
    <t>[0,9 - 1,0]</t>
  </si>
  <si>
    <t>[0,7 - 0,7]</t>
  </si>
  <si>
    <t>0,4***</t>
  </si>
  <si>
    <t>[0,3 - 0,4]</t>
  </si>
  <si>
    <t>Moins de 2 ans</t>
  </si>
  <si>
    <t>0,9***</t>
  </si>
  <si>
    <t>[0,9 - 0,9]</t>
  </si>
  <si>
    <t>De 2 à 3 ans</t>
  </si>
  <si>
    <t>De 4 à 5 ans</t>
  </si>
  <si>
    <t>De 6 à 9 ans</t>
  </si>
  <si>
    <t>0,5***</t>
  </si>
  <si>
    <t>[0,5 - 0,5]</t>
  </si>
  <si>
    <t>0,3***</t>
  </si>
  <si>
    <t>[0,3 - 0,3]</t>
  </si>
  <si>
    <t>*** significatif au seuil de 0,1 %, ** significatif au seuil de 1 %</t>
  </si>
  <si>
    <t>1,5***</t>
  </si>
  <si>
    <t>[1,5 - 1,6]</t>
  </si>
  <si>
    <t>2,3***</t>
  </si>
  <si>
    <t>[2,3 - 2,4]</t>
  </si>
  <si>
    <t>4,9***</t>
  </si>
  <si>
    <t>[4,8 - 5,1]</t>
  </si>
  <si>
    <t>2,4***</t>
  </si>
  <si>
    <t>[2,2 - 2,6]</t>
  </si>
  <si>
    <t>1,6***</t>
  </si>
  <si>
    <t>[1,6 - 1,6]</t>
  </si>
  <si>
    <t>1,8***</t>
  </si>
  <si>
    <t>[1,6 - 2,0]</t>
  </si>
  <si>
    <t>1,1***</t>
  </si>
  <si>
    <t>[1,1 - 1,1]</t>
  </si>
  <si>
    <t>[1,8 - 1,9]</t>
  </si>
  <si>
    <t>[1,8 - 2,0]</t>
  </si>
  <si>
    <t>1,4***</t>
  </si>
  <si>
    <t>[1,4 - 1,5]</t>
  </si>
  <si>
    <t>De 10 à 19 ans</t>
  </si>
  <si>
    <t>[2,3 - 2,5]</t>
  </si>
  <si>
    <t>1,7***</t>
  </si>
  <si>
    <t>[1,6 - 1,7]</t>
  </si>
  <si>
    <t>[1,5 - 1,5]</t>
  </si>
  <si>
    <t>6,5***</t>
  </si>
  <si>
    <t>[6,4 - 6,6]</t>
  </si>
  <si>
    <t>3,8***</t>
  </si>
  <si>
    <t>[3,7 - 4,0]</t>
  </si>
  <si>
    <t>Commerce de détail</t>
  </si>
  <si>
    <t>Commerce de gros</t>
  </si>
  <si>
    <t>Ensemble des entreprises actives</t>
  </si>
  <si>
    <t>Autres secteurs</t>
  </si>
  <si>
    <r>
      <t>Lecture</t>
    </r>
    <r>
      <rPr>
        <sz val="9"/>
        <color theme="1"/>
        <rFont val="Calibri"/>
        <family val="2"/>
        <scheme val="minor"/>
      </rPr>
      <t> : En 2019, les entreprises ayant entre 3 et 5 salariés constituaient 13 % des entreprises ayant fait l’objet d’une liquidation immédiate. Les entreprises de 3 à 5 salariés représentaient 8 % de l’ensemble des entreprises actives de la même année.</t>
    </r>
  </si>
  <si>
    <t>Référence</t>
  </si>
  <si>
    <t>1,0**</t>
  </si>
  <si>
    <t>Intervalle de confiance à 95%</t>
  </si>
  <si>
    <t>Intervalle de confiance à 95 %</t>
  </si>
  <si>
    <t>Redressement judiciaire</t>
  </si>
  <si>
    <t>Figure 10. Facteurs de risque d’ouverture d’une procédure collective en 2019</t>
  </si>
  <si>
    <t>Variables explicatives</t>
  </si>
  <si>
    <t>Rapport des chances</t>
  </si>
  <si>
    <r>
      <t>Rapport des chances :</t>
    </r>
    <r>
      <rPr>
        <sz val="9"/>
        <color theme="1"/>
        <rFont val="Calibri"/>
        <family val="2"/>
        <scheme val="minor"/>
      </rPr>
      <t xml:space="preserve"> appelé aussi </t>
    </r>
    <r>
      <rPr>
        <i/>
        <sz val="9"/>
        <color theme="1"/>
        <rFont val="Calibri"/>
        <family val="2"/>
        <scheme val="minor"/>
      </rPr>
      <t xml:space="preserve">Odds ratio, </t>
    </r>
    <r>
      <rPr>
        <sz val="9"/>
        <color theme="1"/>
        <rFont val="Calibri"/>
        <family val="2"/>
        <scheme val="minor"/>
      </rPr>
      <t xml:space="preserve">ce rapport exprime le risque d’ouverture d’une procédure collective calculé pour chaque modalité des variables explicatives en la comparant à la modalité de référence, toutes choses égales par ailleurs. </t>
    </r>
  </si>
  <si>
    <r>
      <t>Lecture</t>
    </r>
    <r>
      <rPr>
        <sz val="9"/>
        <color theme="1"/>
        <rFont val="Calibri"/>
        <family val="2"/>
        <scheme val="minor"/>
      </rPr>
      <t xml:space="preserve"> : En 2019, le rapport de chances (ou </t>
    </r>
    <r>
      <rPr>
        <i/>
        <sz val="9"/>
        <color theme="1"/>
        <rFont val="Calibri"/>
        <family val="2"/>
        <scheme val="minor"/>
      </rPr>
      <t>Odds ratio</t>
    </r>
    <r>
      <rPr>
        <sz val="9"/>
        <color theme="1"/>
        <rFont val="Calibri"/>
        <family val="2"/>
        <scheme val="minor"/>
      </rPr>
      <t xml:space="preserve">) des SA est égal à 6 en définissant les entreprises individuelles comme modalité de référence. Cela signifie qu’une SA a 6 fois plus de risques qu’une entreprise individuelle de faire l’objet d’une procédure collective, toutes choses étant égales par ailleurs. </t>
    </r>
  </si>
  <si>
    <r>
      <t>Note</t>
    </r>
    <r>
      <rPr>
        <sz val="9"/>
        <color theme="1"/>
        <rFont val="Calibri"/>
        <family val="2"/>
        <scheme val="minor"/>
      </rPr>
      <t> : Chacune des variables intégrées à cette analyse est très significative.</t>
    </r>
  </si>
  <si>
    <t>Figure 11. Facteurs de risque d’ouverture d’une procédure de redressement plutôt que de liquidation judiciaire</t>
  </si>
  <si>
    <r>
      <t>Remarque</t>
    </r>
    <r>
      <rPr>
        <sz val="9"/>
        <color theme="1"/>
        <rFont val="Calibri"/>
        <family val="2"/>
        <scheme val="minor"/>
      </rPr>
      <t> : Le modèle prédit correctement 75 % des observations (Indicateur de performance).</t>
    </r>
  </si>
  <si>
    <r>
      <t>Rapport des chances :</t>
    </r>
    <r>
      <rPr>
        <sz val="9"/>
        <color theme="1"/>
        <rFont val="Calibri"/>
        <family val="2"/>
        <scheme val="minor"/>
      </rPr>
      <t xml:space="preserve"> appelé aussi </t>
    </r>
    <r>
      <rPr>
        <i/>
        <sz val="9"/>
        <color theme="1"/>
        <rFont val="Calibri"/>
        <family val="2"/>
        <scheme val="minor"/>
      </rPr>
      <t xml:space="preserve">Odds ratio, </t>
    </r>
    <r>
      <rPr>
        <sz val="9"/>
        <color theme="1"/>
        <rFont val="Calibri"/>
        <family val="2"/>
        <scheme val="minor"/>
      </rPr>
      <t xml:space="preserve">ce rapport exprime le risque d’ouverture d’une procédure de redressement plutôt qu’une liquidation calculé pour chaque modalité des variables explicatives en la comparant à la modalité de référence, toutes choses égales par ailleurs. </t>
    </r>
  </si>
  <si>
    <r>
      <t>Lecture</t>
    </r>
    <r>
      <rPr>
        <sz val="9"/>
        <color theme="1"/>
        <rFont val="Calibri"/>
        <family val="2"/>
        <scheme val="minor"/>
      </rPr>
      <t xml:space="preserve"> : En 2019, le rapport de chances (ou </t>
    </r>
    <r>
      <rPr>
        <i/>
        <sz val="9"/>
        <color theme="1"/>
        <rFont val="Calibri"/>
        <family val="2"/>
        <scheme val="minor"/>
      </rPr>
      <t>Odds ratio</t>
    </r>
    <r>
      <rPr>
        <sz val="9"/>
        <color theme="1"/>
        <rFont val="Calibri"/>
        <family val="2"/>
        <scheme val="minor"/>
      </rPr>
      <t>) des SA est égal à 2 avec les SARL définies comme modalité de référence. Cela signifie qu’une SA a 2 fois plus de chances qu’une SARL de faire l’objet d’un redressement judiciaire plutôt que d’une liquidation, toutes caractéristiques étant égales par ailleurs. 347 330 observations ont été prises en compte dans la régression.</t>
    </r>
  </si>
  <si>
    <t>Autres catégories juridiques</t>
  </si>
  <si>
    <r>
      <t xml:space="preserve">* </t>
    </r>
    <r>
      <rPr>
        <sz val="9"/>
        <color theme="1"/>
        <rFont val="Calibri"/>
        <family val="2"/>
        <scheme val="minor"/>
      </rPr>
      <t>y compris les sauvegardes accélérées, les sauvegardes financières et les sauvegardes financières accélérées qui concernent 25 cas sur l'ensemble de la période.</t>
    </r>
  </si>
  <si>
    <r>
      <t xml:space="preserve">Note : </t>
    </r>
    <r>
      <rPr>
        <sz val="9"/>
        <color rgb="FF000000"/>
        <rFont val="Calibri"/>
        <family val="2"/>
      </rPr>
      <t>Entre 2017 et 2020, le nombre des entreprises actives a été estimé. Un changement de la nomenclature des catégories juridiques entré en vigueur le 1er juillet 2018 ne permettait en effet plus de distinguer les entreprises du champ de l’étude parmi les entreprises individuelles.</t>
    </r>
  </si>
  <si>
    <r>
      <t>Lecture</t>
    </r>
    <r>
      <rPr>
        <sz val="9"/>
        <color theme="1"/>
        <rFont val="Calibri"/>
        <family val="2"/>
        <scheme val="minor"/>
      </rPr>
      <t> : En 2019, les sociétés par action simplifiée (SAS) constituaient 39 % des entreprises faisant l’objet d’une procédure de sauvegarde. Elles représentent 21 % de l’ensemble des entreprises actives en France la même année.</t>
    </r>
  </si>
  <si>
    <r>
      <t xml:space="preserve">Lecture : </t>
    </r>
    <r>
      <rPr>
        <sz val="9"/>
        <color theme="1"/>
        <rFont val="Calibri"/>
        <family val="2"/>
        <scheme val="minor"/>
      </rPr>
      <t>Entre 2013 et 2020, 67,3 % des entreprises ayant fait l'objet de l'ouverture d'une procédure étaient des SARL.</t>
    </r>
  </si>
  <si>
    <t>* L’âge de l’entreprise est celui calculé à l’ouverture de la procédure collective.</t>
  </si>
  <si>
    <r>
      <t>Note de lecture</t>
    </r>
    <r>
      <rPr>
        <sz val="9"/>
        <color theme="1"/>
        <rFont val="Calibri"/>
        <family val="2"/>
        <scheme val="minor"/>
      </rPr>
      <t> : Entre 2013 et 2020, 14 % des entreprises ayant fait l’objet d’une liquidation judiciaire immédiate avaient 2 ans révolus d’existence à l'ouverture.</t>
    </r>
  </si>
  <si>
    <r>
      <rPr>
        <b/>
        <sz val="9"/>
        <color rgb="FF000000"/>
        <rFont val="Calibri"/>
        <family val="2"/>
      </rPr>
      <t>Lecture :</t>
    </r>
    <r>
      <rPr>
        <sz val="9"/>
        <color rgb="FF000000"/>
        <rFont val="Calibri"/>
        <family val="2"/>
        <charset val="1"/>
      </rPr>
      <t xml:space="preserve"> Au 1e janvier 2020, 1 670 000 entreprises du secteur des services aux entreprises étaient actives, dont 65 % relevaient des juridictions commerciales telles que définies dans l’encadré.</t>
    </r>
  </si>
  <si>
    <t>Entreprises actives du secteur marchand non agricole au 1er janvier 2020, par secteur d'activité, selon qu'elles relèvent ou non de la compétence des juridictions commerciales</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</si>
  <si>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</si>
  <si>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</si>
  <si>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</si>
  <si>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</si>
  <si>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</si>
  <si>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</si>
  <si>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</si>
  <si>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</si>
  <si>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</si>
  <si>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</si>
  <si>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</si>
  <si>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</si>
  <si>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</si>
  <si>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</si>
  <si>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</si>
  <si>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</si>
  <si>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</si>
  <si>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</si>
  <si>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</si>
  <si>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</si>
  <si>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</si>
  <si>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</si>
  <si>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</si>
  <si>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</si>
  <si>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</si>
  <si>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</si>
  <si>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</si>
  <si>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</si>
  <si>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</si>
  <si>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</si>
  <si>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</si>
  <si>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</si>
  <si>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</si>
  <si>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</si>
  <si>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</si>
  <si>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</si>
  <si>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</si>
  <si>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</si>
  <si>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</si>
  <si>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</si>
  <si>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</si>
  <si>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</si>
  <si>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</si>
  <si>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</si>
  <si>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</si>
  <si>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</si>
  <si>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</si>
  <si>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</si>
  <si>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</si>
  <si>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</si>
  <si>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</si>
  <si>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</si>
  <si>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</si>
  <si>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</si>
  <si>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</si>
  <si>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</si>
  <si>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</si>
  <si>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</si>
  <si>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</si>
  <si>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</si>
  <si>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r>
      <rPr>
        <b/>
        <sz val="9"/>
        <rFont val="Calibri"/>
        <family val="2"/>
        <scheme val="minor"/>
      </rPr>
      <t xml:space="preserve">Lecture : </t>
    </r>
    <r>
      <rPr>
        <sz val="9"/>
        <rFont val="Calibri"/>
        <family val="2"/>
        <scheme val="minor"/>
      </rPr>
      <t>En avril 2020, les tribunaux de commerce, les TJ à compétence commerciale et les tribunaux mixtes ont ouvert 850 procédures de liquidation judiciaire, contre 2 530 en avril 2019.</t>
    </r>
  </si>
  <si>
    <r>
      <rPr>
        <b/>
        <sz val="9"/>
        <color rgb="FF000000"/>
        <rFont val="Calibri"/>
        <family val="2"/>
      </rPr>
      <t>Lecture :</t>
    </r>
    <r>
      <rPr>
        <sz val="9"/>
        <color rgb="FF000000"/>
        <rFont val="Calibri"/>
        <family val="2"/>
        <charset val="1"/>
      </rPr>
      <t xml:space="preserve"> Au cours de l'année 2013, les juridictions commerciales ont enregistré 70 341 demandes d'ouverture de procédures collectives, dont 63,7 % à la demande du débiteur.</t>
    </r>
  </si>
  <si>
    <r>
      <rPr>
        <b/>
        <sz val="9"/>
        <color rgb="FF000000"/>
        <rFont val="Calibri"/>
        <family val="2"/>
      </rPr>
      <t xml:space="preserve">Source : </t>
    </r>
    <r>
      <rPr>
        <sz val="9"/>
        <color rgb="FF000000"/>
        <rFont val="Calibri"/>
        <family val="2"/>
        <charset val="1"/>
      </rPr>
      <t xml:space="preserve">Ministère de la justice/SG/SEM/SDSE – Répertoire général civil </t>
    </r>
  </si>
  <si>
    <t>Figure 2. Décisions d'ouvertures de procédure collective entre 2013 et 2020</t>
  </si>
  <si>
    <r>
      <rPr>
        <b/>
        <sz val="9"/>
        <color rgb="FF000000"/>
        <rFont val="Calibri"/>
        <family val="2"/>
      </rPr>
      <t xml:space="preserve">Lecture : </t>
    </r>
    <r>
      <rPr>
        <sz val="9"/>
        <color rgb="FF000000"/>
        <rFont val="Calibri"/>
        <family val="2"/>
        <charset val="1"/>
      </rPr>
      <t xml:space="preserve">Au cours de l’année 2013, 57 259 procédures collectives ont été ouvertes, dont 39 248 en liquidation judiciaire immédiate. </t>
    </r>
  </si>
  <si>
    <r>
      <rPr>
        <b/>
        <sz val="9"/>
        <color rgb="FF000000"/>
        <rFont val="Calibri"/>
        <family val="2"/>
      </rPr>
      <t>Champ :</t>
    </r>
    <r>
      <rPr>
        <sz val="9"/>
        <color rgb="FF000000"/>
        <rFont val="Calibri"/>
        <family val="2"/>
        <charset val="1"/>
      </rPr>
      <t xml:space="preserve"> Ouverture de procédures collective de liquidation, redressement, sauvegarde et rétablissement professionnel. France métropolitaine et Drom. Entreprises du secteur marchand non agricole et non financier hors professions libérales.</t>
    </r>
  </si>
  <si>
    <r>
      <rPr>
        <b/>
        <sz val="9"/>
        <color rgb="FF000000"/>
        <rFont val="Calibri"/>
        <family val="2"/>
      </rPr>
      <t>Source :</t>
    </r>
    <r>
      <rPr>
        <sz val="9"/>
        <color rgb="FF000000"/>
        <rFont val="Calibri"/>
        <family val="2"/>
        <charset val="1"/>
      </rPr>
      <t xml:space="preserve"> Ministère de la justice/SG/SEM/SDSE – Répertoire général civil </t>
    </r>
  </si>
  <si>
    <r>
      <t>Champ</t>
    </r>
    <r>
      <rPr>
        <sz val="9"/>
        <color theme="1"/>
        <rFont val="Calibri"/>
        <family val="2"/>
        <scheme val="minor"/>
      </rPr>
      <t> : Ouverture des procédures collectives de liquidation, redressement, sauvegarde. France métropolitaine et Drom. Entreprises du secteur marchand non agricole et non financier  hors professions libérales.</t>
    </r>
  </si>
  <si>
    <r>
      <t>Champ</t>
    </r>
    <r>
      <rPr>
        <sz val="9"/>
        <color theme="1"/>
        <rFont val="Calibri"/>
        <family val="2"/>
        <scheme val="minor"/>
      </rPr>
      <t> : Ouverture de procédure collective de liquidation, redressement, sauvegarde et redressement professionnel. France métropolitaine et Drom. Entreprises du secteur marchand non agricole et non financier hors professions libérales.</t>
    </r>
  </si>
  <si>
    <r>
      <t>Source</t>
    </r>
    <r>
      <rPr>
        <sz val="9"/>
        <color theme="1"/>
        <rFont val="Calibri"/>
        <family val="2"/>
        <scheme val="minor"/>
      </rPr>
      <t> </t>
    </r>
    <r>
      <rPr>
        <sz val="10"/>
        <color theme="1"/>
        <rFont val="Calibri"/>
        <family val="2"/>
        <scheme val="minor"/>
      </rPr>
      <t xml:space="preserve">: </t>
    </r>
    <r>
      <rPr>
        <sz val="9"/>
        <color theme="1"/>
        <rFont val="Calibri"/>
        <family val="2"/>
        <scheme val="minor"/>
      </rPr>
      <t>Ministère de la justice/SG/SEM/SDSE – Répertoire général civil. Insee – Répertoire Sirene</t>
    </r>
  </si>
  <si>
    <t>Figure 5. Ouvertures de procédure collective en 2019, selon le secteur d’activité</t>
  </si>
  <si>
    <r>
      <t>Champ</t>
    </r>
    <r>
      <rPr>
        <sz val="9"/>
        <color theme="1"/>
        <rFont val="Calibri"/>
        <family val="2"/>
        <scheme val="minor"/>
      </rPr>
      <t> : Ouverture de procédure collective de liquidation, redressement et sauvegarde. France métropolitaine et Drom. Entreprises du secteur marchand non agricole et non financier hors professions libérales.</t>
    </r>
  </si>
  <si>
    <t>Figure 6. Ouvertures de procédure collective en 2019 selon la catégorie juridique</t>
  </si>
  <si>
    <t>Figure 7. Catégories juridiques des entreprises faisant l’objet d’une procédure collective entre 2013 et 2020</t>
  </si>
  <si>
    <r>
      <t>Champ</t>
    </r>
    <r>
      <rPr>
        <sz val="9"/>
        <color theme="1"/>
        <rFont val="Calibri"/>
        <family val="2"/>
        <scheme val="minor"/>
      </rPr>
      <t> : Ouverture des procédures collectives de liquidation, redressement et sauvegarde. France métropolitaine et Drom. Entreprises du secteur marchand non agricole et non financier  hors professions libérales.</t>
    </r>
  </si>
  <si>
    <r>
      <t>Champ</t>
    </r>
    <r>
      <rPr>
        <sz val="9"/>
        <color theme="1"/>
        <rFont val="Calibri"/>
        <family val="2"/>
        <scheme val="minor"/>
      </rPr>
      <t> : Ouverture de procédures collective de liquidation, redressement et sauvegarde. France métropolitaine et Drom. Entreprises du secteur marchand non agricole et non financier  hors professions libérales.</t>
    </r>
  </si>
  <si>
    <t>Figure 1. Demandes d'ouvertures de procédure collective entre 2013 et 2020</t>
  </si>
  <si>
    <t>Figure 8. Ouvertures de procédure collective en 2019 selon la taille de l’entreprise</t>
  </si>
  <si>
    <t>Figure 9 : Ouvertures de procédure collective entre 2013 et 2020, selon l’âge de l’entreprise*</t>
  </si>
  <si>
    <r>
      <t>Champ</t>
    </r>
    <r>
      <rPr>
        <sz val="9"/>
        <color theme="1"/>
        <rFont val="Calibri"/>
        <family val="2"/>
        <scheme val="minor"/>
      </rPr>
      <t> : Entreprises actives au 1</t>
    </r>
    <r>
      <rPr>
        <vertAlign val="superscript"/>
        <sz val="9"/>
        <color theme="1"/>
        <rFont val="Calibri"/>
        <family val="2"/>
        <scheme val="minor"/>
      </rPr>
      <t>er</t>
    </r>
    <r>
      <rPr>
        <sz val="9"/>
        <color theme="1"/>
        <rFont val="Calibri"/>
        <family val="2"/>
        <scheme val="minor"/>
      </rPr>
      <t xml:space="preserve"> janvier 2019. France métropolitaine et Drom. Entreprises du secteur marchand non agricole et non financier hors professions libérales. 3 612 703 observations ont été prises en compte dans la régression.</t>
    </r>
  </si>
  <si>
    <r>
      <t>Source</t>
    </r>
    <r>
      <rPr>
        <sz val="9"/>
        <color theme="1"/>
        <rFont val="Calibri"/>
        <family val="2"/>
        <scheme val="minor"/>
      </rPr>
      <t> : Ministère de la justice/SG/SEM/SDSE – Répertoire général civil. Insee – Répertoire Sirene</t>
    </r>
  </si>
  <si>
    <r>
      <t>Champ</t>
    </r>
    <r>
      <rPr>
        <sz val="9"/>
        <color theme="1"/>
        <rFont val="Calibri"/>
        <family val="2"/>
        <scheme val="minor"/>
      </rPr>
      <t xml:space="preserve"> : Ouverture des procédures collectives de liquidation et redressement judiciaire. France métropolitaine et Drom. Entreprises du secteur marchand non agricole et non financier hors professions libérales. </t>
    </r>
  </si>
  <si>
    <r>
      <rPr>
        <b/>
        <sz val="9"/>
        <color rgb="FF000000"/>
        <rFont val="Calibri"/>
        <family val="2"/>
      </rPr>
      <t>Champ :</t>
    </r>
    <r>
      <rPr>
        <sz val="9"/>
        <color rgb="FF000000"/>
        <rFont val="Calibri"/>
        <family val="2"/>
        <charset val="1"/>
      </rPr>
      <t xml:space="preserve"> Entreprises actives au 1er janvier 2020. France métropolitaine et Drom. Entreprises du secteur marchand non agricole et non financier.</t>
    </r>
  </si>
  <si>
    <r>
      <rPr>
        <b/>
        <sz val="9"/>
        <color rgb="FF000000"/>
        <rFont val="Calibri"/>
        <family val="2"/>
        <scheme val="minor"/>
      </rPr>
      <t xml:space="preserve">Source : </t>
    </r>
    <r>
      <rPr>
        <sz val="9"/>
        <color rgb="FF000000"/>
        <rFont val="Calibri"/>
        <family val="2"/>
        <scheme val="minor"/>
      </rPr>
      <t>Insee - Répertoire Sirene</t>
    </r>
  </si>
  <si>
    <t>Nombre mensuel d’ouvertures de procédure collective, entre 2016 et 2020</t>
  </si>
  <si>
    <r>
      <rPr>
        <b/>
        <sz val="9"/>
        <rFont val="Calibri"/>
        <family val="2"/>
        <scheme val="minor"/>
      </rPr>
      <t xml:space="preserve">Champ : </t>
    </r>
    <r>
      <rPr>
        <sz val="9"/>
        <rFont val="Calibri"/>
        <family val="2"/>
        <scheme val="minor"/>
      </rPr>
      <t>Ouverture de procédure collective de liquidation judiciaire, redressement judiciaire et sauvegarde. France métropolitaine et Drom. Entreprises du secteur marchand non agricole et non financier hors professions libérales.</t>
    </r>
  </si>
  <si>
    <r>
      <rPr>
        <b/>
        <sz val="9"/>
        <rFont val="Calibri"/>
        <family val="2"/>
        <scheme val="minor"/>
      </rPr>
      <t>Source :</t>
    </r>
    <r>
      <rPr>
        <sz val="9"/>
        <rFont val="Calibri"/>
        <family val="2"/>
        <scheme val="minor"/>
      </rPr>
      <t xml:space="preserve"> Ministère de la justice/SG/SEM/SDSE – Répertoire général civil. Insee – Répertoire Sirene</t>
    </r>
  </si>
  <si>
    <t>Nombre de demandes</t>
  </si>
  <si>
    <r>
      <rPr>
        <b/>
        <sz val="9"/>
        <color rgb="FF000000"/>
        <rFont val="Calibri"/>
        <family val="2"/>
      </rPr>
      <t>Champ :</t>
    </r>
    <r>
      <rPr>
        <sz val="9"/>
        <color rgb="FF000000"/>
        <rFont val="Calibri"/>
        <family val="2"/>
        <charset val="1"/>
      </rPr>
      <t xml:space="preserve"> Demandes d'ouvertures de procédure collective de liquidation, redressement, sauvegarde et rétablissement professionnel. France métropolitaine et Drom. Entreprises du secteur marchand non agricole et non financier hors professions libérales.</t>
    </r>
  </si>
  <si>
    <r>
      <t xml:space="preserve">Lecture : </t>
    </r>
    <r>
      <rPr>
        <sz val="9"/>
        <color theme="1"/>
        <rFont val="Calibri"/>
        <family val="2"/>
        <scheme val="minor"/>
      </rPr>
      <t>En 2019, les entreprises du secteur des « services aux entreprises » constituaient 34 % de celles faisant l’objet d’une sauvegarde. Ce même secteur représentait 29 % de l’ensemble des entreprises actives en France la même année.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</si>
</sst>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charset val="1"/>
    </font>
    <font>
      <b/>
      <sz val="11"/>
      <color rgb="FF000000"/>
      <name val="Calibri"/>
      <family val="2"/>
    </font>
    <font>
      <sz val="11"/>
      <color rgb="FF000000"/>
      <name val="Arial"/>
      <family val="2"/>
    </font>
    <font>
      <sz val="9"/>
      <color rgb="FF000000"/>
      <name val="Calibri"/>
      <family val="2"/>
      <charset val="1"/>
    </font>
    <font>
      <b/>
      <sz val="11"/>
      <color rgb="FF000000"/>
      <name val="Arial"/>
      <family val="2"/>
    </font>
    <font>
      <sz val="11"/>
      <name val="Arial"/>
      <family val="2"/>
    </font>
    <font>
      <b/>
      <sz val="12"/>
      <color rgb="FF000000"/>
      <name val="Calibri"/>
      <family val="2"/>
    </font>
    <font>
      <i/>
      <sz val="11"/>
      <color theme="1"/>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sz val="10"/>
      <name val="Arial"/>
      <family val="2"/>
    </font>
    <font>
      <b/>
      <sz val="10"/>
      <color rgb="FF000000"/>
      <name val="Calibri"/>
      <family val="2"/>
      <scheme val="minor"/>
    </font>
    <font>
      <i/>
      <sz val="10"/>
      <color rgb="FF000000"/>
      <name val="Calibri"/>
      <family val="2"/>
      <scheme val="minor"/>
    </font>
    <font>
      <sz val="10"/>
      <color rgb="FF000000"/>
      <name val="Calibri"/>
      <family val="2"/>
      <scheme val="minor"/>
    </font>
    <font>
      <i/>
      <sz val="9"/>
      <color theme="1"/>
      <name val="Calibri"/>
      <family val="2"/>
      <scheme val="minor"/>
    </font>
    <font>
      <vertAlign val="superscript"/>
      <sz val="9"/>
      <color theme="1"/>
      <name val="Calibri"/>
      <family val="2"/>
      <scheme val="minor"/>
    </font>
    <font>
      <b/>
      <sz val="9"/>
      <color rgb="FF000000"/>
      <name val="Calibri"/>
      <family val="2"/>
    </font>
    <font>
      <sz val="9"/>
      <color rgb="FF000000"/>
      <name val="Calibri"/>
      <family val="2"/>
    </font>
    <font>
      <b/>
      <sz val="9"/>
      <color rgb="FF000000"/>
      <name val="Calibri"/>
      <family val="2"/>
      <scheme val="minor"/>
    </font>
    <font>
      <sz val="9"/>
      <color rgb="FF000000"/>
      <name val="Calibri"/>
      <family val="2"/>
      <scheme val="minor"/>
    </font>
    <font>
      <sz val="9"/>
      <name val="Calibri"/>
      <family val="2"/>
      <scheme val="minor"/>
    </font>
    <font>
      <b/>
      <sz val="9"/>
      <name val="Calibri"/>
      <family val="2"/>
      <scheme val="minor"/>
    </font>
    <font>
      <b/>
      <sz val="10"/>
      <name val="Arial"/>
      <family val="2"/>
    </font>
    <font>
      <b/>
      <sz val="10"/>
      <name val="Arial"/>
      <family val="2"/>
      <charset val="1"/>
    </font>
    <font>
      <sz val="11"/>
      <name val="Calibri"/>
      <family val="2"/>
      <scheme val="minor"/>
    </font>
    <font>
      <b/>
      <sz val="1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FFFFFF"/>
        <bgColor rgb="FFEDF2F9"/>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rgb="FF000000"/>
      </right>
      <top style="medium">
        <color indexed="64"/>
      </top>
      <bottom style="medium">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3" fillId="0" borderId="0" xfId="0" applyFont="1" applyAlignment="1">
      <alignment horizontal="left"/>
    </xf>
    <xf numFmtId="164" fontId="5" fillId="0" borderId="1" xfId="1" applyNumberFormat="1" applyFont="1" applyBorder="1" applyAlignment="1"/>
    <xf numFmtId="164" fontId="5" fillId="0" borderId="1" xfId="1" applyNumberFormat="1" applyFont="1" applyBorder="1" applyAlignment="1">
      <alignment horizontal="right"/>
    </xf>
    <xf numFmtId="0" fontId="6" fillId="0" borderId="0" xfId="0" applyFont="1"/>
    <xf numFmtId="0" fontId="3" fillId="0" borderId="0" xfId="0" applyFont="1"/>
    <xf numFmtId="165" fontId="5" fillId="0" borderId="1" xfId="0" applyNumberFormat="1" applyFont="1" applyBorder="1"/>
    <xf numFmtId="0" fontId="2" fillId="0" borderId="0" xfId="0" applyFont="1"/>
    <xf numFmtId="165" fontId="7" fillId="0" borderId="1" xfId="0" applyNumberFormat="1" applyFont="1" applyBorder="1"/>
    <xf numFmtId="164" fontId="7" fillId="2" borderId="1" xfId="1" applyNumberFormat="1" applyFont="1" applyFill="1" applyBorder="1" applyAlignment="1">
      <alignment horizontal="right" vertical="center"/>
    </xf>
    <xf numFmtId="165" fontId="0" fillId="0" borderId="0" xfId="0" applyNumberFormat="1"/>
    <xf numFmtId="0" fontId="9" fillId="0" borderId="0" xfId="0" applyFont="1"/>
    <xf numFmtId="0" fontId="10" fillId="0" borderId="5" xfId="0" applyFont="1" applyBorder="1"/>
    <xf numFmtId="165" fontId="5" fillId="0" borderId="2" xfId="0" applyNumberFormat="1" applyFont="1" applyBorder="1" applyAlignment="1"/>
    <xf numFmtId="165" fontId="5" fillId="0" borderId="1" xfId="0" applyNumberFormat="1" applyFont="1" applyBorder="1" applyAlignment="1"/>
    <xf numFmtId="165" fontId="5" fillId="0" borderId="2" xfId="0" applyNumberFormat="1" applyFont="1" applyBorder="1" applyAlignment="1">
      <alignment horizontal="right"/>
    </xf>
    <xf numFmtId="165" fontId="5" fillId="0" borderId="1" xfId="0" applyNumberFormat="1" applyFont="1" applyBorder="1" applyAlignment="1">
      <alignment horizontal="right"/>
    </xf>
    <xf numFmtId="164" fontId="5" fillId="0" borderId="0" xfId="1" applyNumberFormat="1" applyFont="1" applyBorder="1" applyAlignment="1">
      <alignment horizontal="right"/>
    </xf>
    <xf numFmtId="0" fontId="0" fillId="0" borderId="0" xfId="0" applyAlignment="1"/>
    <xf numFmtId="0" fontId="0" fillId="0" borderId="0" xfId="0" applyAlignment="1">
      <alignment wrapText="1"/>
    </xf>
    <xf numFmtId="164" fontId="7" fillId="0" borderId="1" xfId="1" applyNumberFormat="1" applyFont="1" applyBorder="1" applyAlignment="1"/>
    <xf numFmtId="0" fontId="0" fillId="0" borderId="0" xfId="0" applyBorder="1" applyAlignment="1">
      <alignment wrapText="1"/>
    </xf>
    <xf numFmtId="49" fontId="4" fillId="0" borderId="1" xfId="0" applyNumberFormat="1" applyFont="1" applyBorder="1" applyAlignment="1">
      <alignment wrapText="1"/>
    </xf>
    <xf numFmtId="49" fontId="3" fillId="0" borderId="1" xfId="0" applyNumberFormat="1" applyFont="1" applyBorder="1" applyAlignment="1">
      <alignment horizontal="left" wrapText="1"/>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64" fontId="5" fillId="0" borderId="1" xfId="1" applyNumberFormat="1" applyFont="1" applyBorder="1" applyAlignment="1">
      <alignment wrapText="1"/>
    </xf>
    <xf numFmtId="164" fontId="5" fillId="0" borderId="1" xfId="1" applyNumberFormat="1" applyFont="1" applyBorder="1" applyAlignment="1">
      <alignment horizontal="right" wrapText="1"/>
    </xf>
    <xf numFmtId="164" fontId="5" fillId="0" borderId="0" xfId="1" applyNumberFormat="1" applyFont="1" applyAlignment="1">
      <alignment vertical="center" wrapText="1"/>
    </xf>
    <xf numFmtId="164" fontId="5" fillId="0" borderId="1" xfId="1" applyNumberFormat="1" applyFont="1" applyBorder="1" applyAlignment="1">
      <alignment horizontal="left" vertical="center" wrapText="1"/>
    </xf>
    <xf numFmtId="164" fontId="8" fillId="0" borderId="1" xfId="1" applyNumberFormat="1" applyFont="1" applyBorder="1" applyAlignment="1">
      <alignment horizontal="left" vertical="center" wrapText="1"/>
    </xf>
    <xf numFmtId="3" fontId="8" fillId="3" borderId="1" xfId="0" applyNumberFormat="1" applyFont="1" applyFill="1" applyBorder="1" applyAlignment="1">
      <alignment horizontal="left" vertical="center" wrapText="1"/>
    </xf>
    <xf numFmtId="2" fontId="5" fillId="0" borderId="1" xfId="0" applyNumberFormat="1" applyFont="1" applyBorder="1" applyAlignment="1">
      <alignment horizontal="left" vertical="center" wrapText="1"/>
    </xf>
    <xf numFmtId="165" fontId="5" fillId="0" borderId="1" xfId="0" applyNumberFormat="1" applyFont="1" applyBorder="1" applyAlignment="1">
      <alignment horizontal="left" vertical="center" wrapText="1"/>
    </xf>
    <xf numFmtId="0" fontId="11" fillId="0" borderId="0" xfId="0" applyFont="1" applyAlignment="1">
      <alignment horizontal="left" vertical="center"/>
    </xf>
    <xf numFmtId="165" fontId="0" fillId="0" borderId="0" xfId="0" applyNumberFormat="1" applyAlignment="1">
      <alignment wrapText="1"/>
    </xf>
    <xf numFmtId="0" fontId="4" fillId="0" borderId="0" xfId="0" applyFont="1" applyAlignment="1">
      <alignment horizontal="left"/>
    </xf>
    <xf numFmtId="0" fontId="11" fillId="0" borderId="0" xfId="0" applyFont="1" applyAlignment="1">
      <alignment vertical="center"/>
    </xf>
    <xf numFmtId="0" fontId="0" fillId="0" borderId="0" xfId="0" applyAlignment="1">
      <alignment horizontal="left" vertical="center"/>
    </xf>
    <xf numFmtId="0" fontId="0" fillId="0" borderId="0" xfId="0" applyFill="1" applyAlignment="1"/>
    <xf numFmtId="165" fontId="5" fillId="0" borderId="0" xfId="0" applyNumberFormat="1" applyFont="1" applyBorder="1" applyAlignment="1">
      <alignment horizontal="right" wrapText="1"/>
    </xf>
    <xf numFmtId="0" fontId="15" fillId="0" borderId="6" xfId="0" applyFont="1" applyBorder="1" applyAlignment="1">
      <alignment horizontal="right" vertical="center" wrapText="1"/>
    </xf>
    <xf numFmtId="0" fontId="16" fillId="0" borderId="7" xfId="0" applyFont="1" applyBorder="1" applyAlignment="1">
      <alignment horizontal="left" vertical="center"/>
    </xf>
    <xf numFmtId="0" fontId="17" fillId="0" borderId="7" xfId="0" applyFont="1" applyBorder="1" applyAlignment="1">
      <alignment horizontal="left" vertical="center"/>
    </xf>
    <xf numFmtId="0" fontId="17" fillId="2" borderId="8" xfId="0" applyFont="1" applyFill="1" applyBorder="1" applyAlignment="1">
      <alignment horizontal="right" vertical="center"/>
    </xf>
    <xf numFmtId="0" fontId="17" fillId="0" borderId="9" xfId="0" applyFont="1" applyBorder="1" applyAlignment="1">
      <alignment horizontal="left" vertical="center"/>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right" vertical="center" wrapText="1"/>
    </xf>
    <xf numFmtId="0" fontId="16" fillId="0" borderId="11" xfId="0" applyFont="1" applyBorder="1" applyAlignment="1">
      <alignment horizontal="justify" vertical="center"/>
    </xf>
    <xf numFmtId="0" fontId="16" fillId="0" borderId="9" xfId="0" applyFont="1" applyBorder="1" applyAlignment="1">
      <alignment horizontal="right" vertical="center"/>
    </xf>
    <xf numFmtId="0" fontId="17" fillId="0" borderId="13" xfId="0" applyFont="1" applyBorder="1" applyAlignment="1">
      <alignment horizontal="right" vertical="center" wrapText="1"/>
    </xf>
    <xf numFmtId="0" fontId="17" fillId="0" borderId="11" xfId="0" applyFont="1" applyBorder="1" applyAlignment="1">
      <alignment horizontal="justify" vertical="center"/>
    </xf>
    <xf numFmtId="0" fontId="17" fillId="2" borderId="9" xfId="0" applyFont="1" applyFill="1" applyBorder="1" applyAlignment="1">
      <alignment horizontal="right" vertical="center"/>
    </xf>
    <xf numFmtId="0" fontId="17" fillId="2" borderId="13" xfId="0" applyFont="1" applyFill="1" applyBorder="1" applyAlignment="1">
      <alignment horizontal="right" vertical="center" wrapText="1"/>
    </xf>
    <xf numFmtId="0" fontId="17" fillId="0" borderId="10" xfId="0" applyFont="1" applyBorder="1" applyAlignment="1">
      <alignment horizontal="justify" vertical="center"/>
    </xf>
    <xf numFmtId="0" fontId="17" fillId="2" borderId="7" xfId="0" applyFont="1" applyFill="1" applyBorder="1" applyAlignment="1">
      <alignment horizontal="right" vertical="center"/>
    </xf>
    <xf numFmtId="0" fontId="17" fillId="2" borderId="8" xfId="0" applyFont="1" applyFill="1" applyBorder="1" applyAlignment="1">
      <alignment horizontal="right" vertical="center" wrapText="1"/>
    </xf>
    <xf numFmtId="0" fontId="15" fillId="0" borderId="11" xfId="0" applyFont="1" applyBorder="1" applyAlignment="1">
      <alignment horizontal="justify" vertical="center"/>
    </xf>
    <xf numFmtId="0" fontId="17" fillId="0" borderId="9" xfId="0" applyFont="1" applyBorder="1" applyAlignment="1">
      <alignment horizontal="justify" vertical="center"/>
    </xf>
    <xf numFmtId="0" fontId="12" fillId="0" borderId="0" xfId="0" applyFont="1" applyAlignment="1">
      <alignment horizontal="justify" vertical="center"/>
    </xf>
    <xf numFmtId="0" fontId="15" fillId="0" borderId="9" xfId="0" applyFont="1" applyBorder="1" applyAlignment="1">
      <alignment horizontal="left" vertical="center" wrapText="1"/>
    </xf>
    <xf numFmtId="0" fontId="16" fillId="0" borderId="9" xfId="0" applyFont="1" applyBorder="1" applyAlignment="1">
      <alignment horizontal="left" vertical="center"/>
    </xf>
    <xf numFmtId="0" fontId="16" fillId="0" borderId="13" xfId="0" applyFont="1" applyBorder="1" applyAlignment="1">
      <alignment horizontal="right" vertical="center"/>
    </xf>
    <xf numFmtId="0" fontId="17" fillId="2" borderId="13" xfId="0" applyFont="1" applyFill="1" applyBorder="1" applyAlignment="1">
      <alignment horizontal="right" vertical="center"/>
    </xf>
    <xf numFmtId="0" fontId="15" fillId="0" borderId="9" xfId="0" applyFont="1" applyBorder="1" applyAlignment="1">
      <alignment horizontal="left" vertical="center"/>
    </xf>
    <xf numFmtId="0" fontId="17" fillId="0" borderId="13" xfId="0" applyFont="1" applyBorder="1" applyAlignment="1">
      <alignment horizontal="right" vertical="center"/>
    </xf>
    <xf numFmtId="0" fontId="17" fillId="0" borderId="8" xfId="0" applyFont="1" applyBorder="1" applyAlignment="1">
      <alignment horizontal="right" vertical="center" wrapText="1"/>
    </xf>
    <xf numFmtId="0" fontId="17" fillId="0" borderId="9" xfId="0" applyFont="1" applyBorder="1" applyAlignment="1">
      <alignment horizontal="left" vertical="center" wrapText="1"/>
    </xf>
    <xf numFmtId="0" fontId="11" fillId="0" borderId="0" xfId="0" applyFont="1" applyAlignment="1">
      <alignment horizontal="justify" vertical="center"/>
    </xf>
    <xf numFmtId="0" fontId="15" fillId="0" borderId="3" xfId="0" applyFont="1" applyBorder="1" applyAlignment="1">
      <alignment horizontal="justify" vertical="center"/>
    </xf>
    <xf numFmtId="0" fontId="15" fillId="0" borderId="9" xfId="0" applyFont="1" applyBorder="1" applyAlignment="1">
      <alignment horizontal="right" vertical="center"/>
    </xf>
    <xf numFmtId="0" fontId="15" fillId="0" borderId="13" xfId="0" applyFont="1" applyBorder="1" applyAlignment="1">
      <alignment horizontal="right" vertical="center"/>
    </xf>
    <xf numFmtId="0" fontId="15" fillId="0" borderId="3" xfId="0" applyFont="1" applyBorder="1" applyAlignment="1">
      <alignment horizontal="left" vertical="center" wrapText="1"/>
    </xf>
    <xf numFmtId="0" fontId="16" fillId="0" borderId="8" xfId="0" applyFont="1" applyBorder="1" applyAlignment="1">
      <alignment horizontal="right" vertical="center"/>
    </xf>
    <xf numFmtId="165" fontId="5" fillId="0" borderId="0" xfId="0" applyNumberFormat="1" applyFont="1" applyBorder="1" applyAlignment="1">
      <alignment wrapText="1"/>
    </xf>
    <xf numFmtId="0" fontId="20" fillId="0" borderId="0" xfId="0" applyFont="1" applyBorder="1" applyAlignment="1"/>
    <xf numFmtId="0" fontId="12" fillId="0" borderId="0" xfId="0" applyFont="1"/>
    <xf numFmtId="0" fontId="23" fillId="0" borderId="0" xfId="0" applyFont="1" applyFill="1" applyBorder="1" applyAlignment="1">
      <alignment horizontal="left" vertical="center"/>
    </xf>
    <xf numFmtId="0" fontId="21" fillId="0" borderId="0" xfId="0" applyFont="1" applyAlignment="1"/>
    <xf numFmtId="0" fontId="26" fillId="0" borderId="1" xfId="0" applyFont="1" applyFill="1" applyBorder="1" applyAlignment="1">
      <alignment vertical="top"/>
    </xf>
    <xf numFmtId="0" fontId="26" fillId="0" borderId="1" xfId="0" applyFont="1" applyFill="1" applyBorder="1" applyAlignment="1">
      <alignment horizontal="left" vertical="top"/>
    </xf>
    <xf numFmtId="0" fontId="26" fillId="0" borderId="1" xfId="0" applyFont="1" applyFill="1" applyBorder="1" applyAlignment="1">
      <alignment vertical="center" wrapText="1"/>
    </xf>
    <xf numFmtId="0" fontId="14" fillId="0" borderId="2" xfId="0" applyFont="1" applyFill="1" applyBorder="1" applyAlignment="1">
      <alignment horizontal="right" vertical="center" wrapText="1"/>
    </xf>
    <xf numFmtId="0" fontId="14" fillId="0" borderId="1" xfId="0" applyFont="1" applyFill="1" applyBorder="1" applyAlignment="1">
      <alignment horizontal="right" vertical="center" wrapText="1"/>
    </xf>
    <xf numFmtId="0" fontId="26" fillId="0" borderId="1" xfId="0" applyFont="1" applyFill="1" applyBorder="1" applyAlignment="1">
      <alignment vertical="top"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28" fillId="0" borderId="0" xfId="0" applyFont="1" applyFill="1"/>
    <xf numFmtId="0" fontId="2" fillId="0" borderId="0" xfId="0" applyFont="1" applyAlignment="1">
      <alignment horizontal="left" vertical="center"/>
    </xf>
    <xf numFmtId="3" fontId="8" fillId="0" borderId="1" xfId="0" applyNumberFormat="1" applyFont="1" applyFill="1" applyBorder="1" applyAlignment="1">
      <alignment horizontal="left" vertical="center" wrapText="1"/>
    </xf>
    <xf numFmtId="165" fontId="8" fillId="0" borderId="1" xfId="0" applyNumberFormat="1" applyFont="1" applyFill="1" applyBorder="1" applyAlignment="1">
      <alignment horizontal="right"/>
    </xf>
    <xf numFmtId="165" fontId="8" fillId="0" borderId="1" xfId="0" applyNumberFormat="1" applyFont="1" applyFill="1" applyBorder="1" applyAlignment="1"/>
    <xf numFmtId="165" fontId="8" fillId="0" borderId="1" xfId="0" applyNumberFormat="1" applyFont="1" applyFill="1" applyBorder="1" applyAlignment="1">
      <alignment horizontal="right" wrapText="1"/>
    </xf>
    <xf numFmtId="165" fontId="8" fillId="0" borderId="1" xfId="0" applyNumberFormat="1" applyFont="1" applyFill="1" applyBorder="1" applyAlignment="1">
      <alignment wrapText="1"/>
    </xf>
    <xf numFmtId="0" fontId="8" fillId="0" borderId="1" xfId="0" applyFont="1" applyFill="1" applyBorder="1" applyAlignment="1">
      <alignment horizontal="right"/>
    </xf>
    <xf numFmtId="0" fontId="26" fillId="0" borderId="1" xfId="0" applyFont="1" applyFill="1" applyBorder="1" applyAlignment="1">
      <alignment horizontal="left" wrapText="1"/>
    </xf>
    <xf numFmtId="0" fontId="26" fillId="0" borderId="4" xfId="0" applyFont="1" applyFill="1" applyBorder="1" applyAlignment="1">
      <alignment horizontal="center" wrapText="1"/>
    </xf>
    <xf numFmtId="0" fontId="26" fillId="0" borderId="1" xfId="0" applyFont="1" applyFill="1" applyBorder="1" applyAlignment="1">
      <alignment horizontal="center" wrapText="1"/>
    </xf>
    <xf numFmtId="0" fontId="26" fillId="0" borderId="1" xfId="0" applyFont="1" applyFill="1" applyBorder="1" applyAlignment="1">
      <alignment horizontal="left" vertical="center"/>
    </xf>
    <xf numFmtId="164" fontId="8" fillId="0" borderId="1" xfId="1" applyNumberFormat="1" applyFont="1" applyFill="1" applyBorder="1"/>
    <xf numFmtId="165" fontId="8" fillId="0" borderId="1" xfId="2" applyNumberFormat="1" applyFont="1" applyFill="1" applyBorder="1"/>
    <xf numFmtId="164" fontId="8" fillId="0" borderId="1" xfId="1" applyNumberFormat="1" applyFont="1" applyFill="1" applyBorder="1" applyAlignment="1">
      <alignment horizontal="right" vertical="center"/>
    </xf>
    <xf numFmtId="164" fontId="8" fillId="0" borderId="1" xfId="1" applyNumberFormat="1" applyFont="1" applyFill="1" applyBorder="1" applyAlignment="1">
      <alignment horizontal="right"/>
    </xf>
    <xf numFmtId="0" fontId="29" fillId="0" borderId="0" xfId="0" applyFont="1" applyFill="1"/>
    <xf numFmtId="0" fontId="24" fillId="0" borderId="0" xfId="0" applyFont="1" applyFill="1"/>
    <xf numFmtId="0" fontId="21" fillId="0" borderId="0" xfId="0" applyFont="1" applyFill="1" applyAlignment="1"/>
    <xf numFmtId="0" fontId="21" fillId="0" borderId="0" xfId="0" applyFont="1"/>
    <xf numFmtId="0" fontId="26" fillId="0" borderId="1" xfId="0" applyFont="1" applyFill="1" applyBorder="1" applyAlignment="1">
      <alignment horizontal="center" vertical="center"/>
    </xf>
    <xf numFmtId="1" fontId="8" fillId="0" borderId="1" xfId="0" applyNumberFormat="1" applyFont="1" applyFill="1" applyBorder="1" applyAlignment="1">
      <alignment horizontal="right"/>
    </xf>
    <xf numFmtId="1" fontId="8" fillId="0" borderId="1" xfId="0" applyNumberFormat="1" applyFont="1" applyFill="1" applyBorder="1" applyAlignment="1">
      <alignment horizontal="right" wrapText="1"/>
    </xf>
    <xf numFmtId="0" fontId="11" fillId="0" borderId="0" xfId="0" applyFont="1" applyAlignment="1">
      <alignment horizontal="left" vertical="top"/>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workbookViewId="0">
      <selection activeCell="A15" sqref="A15"/>
    </sheetView>
  </sheetViews>
  <sheetFormatPr baseColWidth="10" defaultColWidth="10.85546875" defaultRowHeight="15" x14ac:dyDescent="0.25"/>
  <cols>
    <col min="1" max="1" width="18.28515625" style="18" customWidth="1"/>
    <col min="2" max="16384" width="10.85546875" style="18"/>
  </cols>
  <sheetData>
    <row r="1" spans="1:6" x14ac:dyDescent="0.25">
      <c r="A1" s="1" t="s">
        <v>233</v>
      </c>
    </row>
    <row r="2" spans="1:6" x14ac:dyDescent="0.25">
      <c r="A2" s="1"/>
    </row>
    <row r="3" spans="1:6" ht="63.75" x14ac:dyDescent="0.25">
      <c r="A3" s="80"/>
      <c r="B3" s="82" t="s">
        <v>244</v>
      </c>
      <c r="C3" s="83" t="s">
        <v>13</v>
      </c>
      <c r="D3" s="84" t="s">
        <v>14</v>
      </c>
      <c r="E3" s="84" t="s">
        <v>15</v>
      </c>
      <c r="F3" s="84" t="s">
        <v>16</v>
      </c>
    </row>
    <row r="4" spans="1:6" x14ac:dyDescent="0.25">
      <c r="A4" s="81">
        <v>2013</v>
      </c>
      <c r="B4" s="9">
        <v>70341</v>
      </c>
      <c r="C4" s="13">
        <v>63.72</v>
      </c>
      <c r="D4" s="14">
        <v>23.53</v>
      </c>
      <c r="E4" s="14">
        <v>2.4700000000000002</v>
      </c>
      <c r="F4" s="14">
        <v>10.28</v>
      </c>
    </row>
    <row r="5" spans="1:6" x14ac:dyDescent="0.25">
      <c r="A5" s="81">
        <v>2014</v>
      </c>
      <c r="B5" s="9">
        <v>70065</v>
      </c>
      <c r="C5" s="15">
        <v>62.71</v>
      </c>
      <c r="D5" s="16">
        <v>25.17</v>
      </c>
      <c r="E5" s="16">
        <v>3.46</v>
      </c>
      <c r="F5" s="16">
        <v>8.66</v>
      </c>
    </row>
    <row r="6" spans="1:6" x14ac:dyDescent="0.25">
      <c r="A6" s="81">
        <v>2015</v>
      </c>
      <c r="B6" s="9">
        <v>69218</v>
      </c>
      <c r="C6" s="15">
        <v>60.14</v>
      </c>
      <c r="D6" s="16">
        <v>28.88</v>
      </c>
      <c r="E6" s="16">
        <v>3.59</v>
      </c>
      <c r="F6" s="16">
        <v>7.39</v>
      </c>
    </row>
    <row r="7" spans="1:6" x14ac:dyDescent="0.25">
      <c r="A7" s="81">
        <v>2016</v>
      </c>
      <c r="B7" s="9">
        <v>63693</v>
      </c>
      <c r="C7" s="15">
        <v>57.77</v>
      </c>
      <c r="D7" s="16">
        <v>30.84</v>
      </c>
      <c r="E7" s="16">
        <v>4.33</v>
      </c>
      <c r="F7" s="16">
        <v>7.06</v>
      </c>
    </row>
    <row r="8" spans="1:6" x14ac:dyDescent="0.25">
      <c r="A8" s="81">
        <v>2017</v>
      </c>
      <c r="B8" s="9">
        <v>59112</v>
      </c>
      <c r="C8" s="15">
        <v>56.82</v>
      </c>
      <c r="D8" s="16">
        <v>30.01</v>
      </c>
      <c r="E8" s="16">
        <v>5.64</v>
      </c>
      <c r="F8" s="16">
        <v>7.53</v>
      </c>
    </row>
    <row r="9" spans="1:6" x14ac:dyDescent="0.25">
      <c r="A9" s="81">
        <v>2018</v>
      </c>
      <c r="B9" s="9">
        <v>59329</v>
      </c>
      <c r="C9" s="15">
        <v>55.7</v>
      </c>
      <c r="D9" s="16">
        <v>31.4</v>
      </c>
      <c r="E9" s="16">
        <v>6.07</v>
      </c>
      <c r="F9" s="16">
        <v>6.83</v>
      </c>
    </row>
    <row r="10" spans="1:6" x14ac:dyDescent="0.25">
      <c r="A10" s="81">
        <v>2019</v>
      </c>
      <c r="B10" s="9">
        <v>55359</v>
      </c>
      <c r="C10" s="15">
        <v>54.64</v>
      </c>
      <c r="D10" s="16">
        <v>32.39</v>
      </c>
      <c r="E10" s="16">
        <v>6.27</v>
      </c>
      <c r="F10" s="16">
        <v>6.7</v>
      </c>
    </row>
    <row r="11" spans="1:6" x14ac:dyDescent="0.25">
      <c r="A11" s="81">
        <v>2020</v>
      </c>
      <c r="B11" s="9">
        <v>31513</v>
      </c>
      <c r="C11" s="15">
        <v>64.37</v>
      </c>
      <c r="D11" s="16">
        <v>21.47</v>
      </c>
      <c r="E11" s="16">
        <v>6.82</v>
      </c>
      <c r="F11" s="16">
        <v>7.33</v>
      </c>
    </row>
    <row r="12" spans="1:6" x14ac:dyDescent="0.25">
      <c r="A12" s="81" t="s">
        <v>39</v>
      </c>
      <c r="B12" s="20">
        <v>478630</v>
      </c>
      <c r="C12" s="15">
        <v>59.41</v>
      </c>
      <c r="D12" s="16">
        <v>28.18</v>
      </c>
      <c r="E12" s="16">
        <v>4.59</v>
      </c>
      <c r="F12" s="16">
        <v>7.82</v>
      </c>
    </row>
    <row r="13" spans="1:6" s="39" customFormat="1" x14ac:dyDescent="0.25">
      <c r="A13" s="108" t="s">
        <v>218</v>
      </c>
    </row>
    <row r="14" spans="1:6" x14ac:dyDescent="0.25">
      <c r="A14" s="79" t="s">
        <v>245</v>
      </c>
    </row>
    <row r="15" spans="1:6" x14ac:dyDescent="0.25">
      <c r="A15" s="79" t="s">
        <v>219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heetViews>
  <sheetFormatPr baseColWidth="10" defaultRowHeight="15" x14ac:dyDescent="0.25"/>
  <cols>
    <col min="1" max="1" width="52.85546875" style="18" customWidth="1"/>
    <col min="2" max="16384" width="11.42578125" style="18"/>
  </cols>
  <sheetData>
    <row r="1" spans="1:3" x14ac:dyDescent="0.25">
      <c r="A1" s="91" t="s">
        <v>138</v>
      </c>
    </row>
    <row r="2" spans="1:3" ht="15.75" thickBot="1" x14ac:dyDescent="0.3">
      <c r="A2" s="38"/>
    </row>
    <row r="3" spans="1:3" ht="39" thickBot="1" x14ac:dyDescent="0.3">
      <c r="A3" s="70" t="s">
        <v>139</v>
      </c>
      <c r="B3" s="41" t="s">
        <v>140</v>
      </c>
      <c r="C3" s="47" t="s">
        <v>135</v>
      </c>
    </row>
    <row r="4" spans="1:3" x14ac:dyDescent="0.25">
      <c r="A4" s="58" t="s">
        <v>49</v>
      </c>
      <c r="B4" s="71"/>
      <c r="C4" s="72"/>
    </row>
    <row r="5" spans="1:3" x14ac:dyDescent="0.25">
      <c r="A5" s="49" t="s">
        <v>31</v>
      </c>
      <c r="B5" s="50" t="s">
        <v>133</v>
      </c>
      <c r="C5" s="66"/>
    </row>
    <row r="6" spans="1:3" x14ac:dyDescent="0.25">
      <c r="A6" s="52" t="s">
        <v>50</v>
      </c>
      <c r="B6" s="53" t="s">
        <v>68</v>
      </c>
      <c r="C6" s="64" t="s">
        <v>69</v>
      </c>
    </row>
    <row r="7" spans="1:3" x14ac:dyDescent="0.25">
      <c r="A7" s="52" t="s">
        <v>51</v>
      </c>
      <c r="B7" s="53" t="s">
        <v>70</v>
      </c>
      <c r="C7" s="64" t="s">
        <v>71</v>
      </c>
    </row>
    <row r="8" spans="1:3" ht="15.75" thickBot="1" x14ac:dyDescent="0.3">
      <c r="A8" s="55" t="s">
        <v>30</v>
      </c>
      <c r="B8" s="56" t="s">
        <v>68</v>
      </c>
      <c r="C8" s="44" t="s">
        <v>72</v>
      </c>
    </row>
    <row r="9" spans="1:3" x14ac:dyDescent="0.25">
      <c r="A9" s="58" t="s">
        <v>52</v>
      </c>
      <c r="B9" s="59"/>
      <c r="C9" s="66"/>
    </row>
    <row r="10" spans="1:3" x14ac:dyDescent="0.25">
      <c r="A10" s="49" t="s">
        <v>25</v>
      </c>
      <c r="B10" s="50" t="s">
        <v>133</v>
      </c>
      <c r="C10" s="66"/>
    </row>
    <row r="11" spans="1:3" x14ac:dyDescent="0.25">
      <c r="A11" s="52" t="s">
        <v>26</v>
      </c>
      <c r="B11" s="53" t="s">
        <v>73</v>
      </c>
      <c r="C11" s="64" t="s">
        <v>74</v>
      </c>
    </row>
    <row r="12" spans="1:3" x14ac:dyDescent="0.25">
      <c r="A12" s="52" t="s">
        <v>27</v>
      </c>
      <c r="B12" s="53" t="s">
        <v>75</v>
      </c>
      <c r="C12" s="64" t="s">
        <v>76</v>
      </c>
    </row>
    <row r="13" spans="1:3" x14ac:dyDescent="0.25">
      <c r="A13" s="52" t="s">
        <v>17</v>
      </c>
      <c r="B13" s="53" t="s">
        <v>77</v>
      </c>
      <c r="C13" s="64" t="s">
        <v>78</v>
      </c>
    </row>
    <row r="14" spans="1:3" ht="15.75" thickBot="1" x14ac:dyDescent="0.3">
      <c r="A14" s="55" t="s">
        <v>32</v>
      </c>
      <c r="B14" s="56" t="s">
        <v>79</v>
      </c>
      <c r="C14" s="44" t="s">
        <v>80</v>
      </c>
    </row>
    <row r="15" spans="1:3" x14ac:dyDescent="0.25">
      <c r="A15" s="58" t="s">
        <v>40</v>
      </c>
      <c r="B15" s="59"/>
      <c r="C15" s="66"/>
    </row>
    <row r="16" spans="1:3" x14ac:dyDescent="0.25">
      <c r="A16" s="49" t="s">
        <v>19</v>
      </c>
      <c r="B16" s="50" t="s">
        <v>133</v>
      </c>
      <c r="C16" s="66"/>
    </row>
    <row r="17" spans="1:3" x14ac:dyDescent="0.25">
      <c r="A17" s="52" t="s">
        <v>43</v>
      </c>
      <c r="B17" s="53" t="s">
        <v>81</v>
      </c>
      <c r="C17" s="64" t="s">
        <v>82</v>
      </c>
    </row>
    <row r="18" spans="1:3" x14ac:dyDescent="0.25">
      <c r="A18" s="52" t="s">
        <v>44</v>
      </c>
      <c r="B18" s="53" t="s">
        <v>83</v>
      </c>
      <c r="C18" s="64" t="s">
        <v>84</v>
      </c>
    </row>
    <row r="19" spans="1:3" x14ac:dyDescent="0.25">
      <c r="A19" s="52" t="s">
        <v>18</v>
      </c>
      <c r="B19" s="53" t="s">
        <v>81</v>
      </c>
      <c r="C19" s="64" t="s">
        <v>85</v>
      </c>
    </row>
    <row r="20" spans="1:3" x14ac:dyDescent="0.25">
      <c r="A20" s="52" t="s">
        <v>20</v>
      </c>
      <c r="B20" s="53" t="s">
        <v>134</v>
      </c>
      <c r="C20" s="64" t="s">
        <v>86</v>
      </c>
    </row>
    <row r="21" spans="1:3" x14ac:dyDescent="0.25">
      <c r="A21" s="52" t="s">
        <v>21</v>
      </c>
      <c r="B21" s="53" t="s">
        <v>83</v>
      </c>
      <c r="C21" s="64" t="s">
        <v>87</v>
      </c>
    </row>
    <row r="22" spans="1:3" x14ac:dyDescent="0.25">
      <c r="A22" s="52" t="s">
        <v>53</v>
      </c>
      <c r="B22" s="53" t="s">
        <v>88</v>
      </c>
      <c r="C22" s="64" t="s">
        <v>89</v>
      </c>
    </row>
    <row r="23" spans="1:3" ht="15.75" thickBot="1" x14ac:dyDescent="0.3">
      <c r="A23" s="55" t="s">
        <v>17</v>
      </c>
      <c r="B23" s="56" t="s">
        <v>83</v>
      </c>
      <c r="C23" s="44" t="s">
        <v>84</v>
      </c>
    </row>
    <row r="24" spans="1:3" x14ac:dyDescent="0.25">
      <c r="A24" s="58" t="s">
        <v>67</v>
      </c>
      <c r="B24" s="59"/>
      <c r="C24" s="66"/>
    </row>
    <row r="25" spans="1:3" x14ac:dyDescent="0.25">
      <c r="A25" s="52" t="s">
        <v>90</v>
      </c>
      <c r="B25" s="53" t="s">
        <v>91</v>
      </c>
      <c r="C25" s="64" t="s">
        <v>92</v>
      </c>
    </row>
    <row r="26" spans="1:3" x14ac:dyDescent="0.25">
      <c r="A26" s="49" t="s">
        <v>93</v>
      </c>
      <c r="B26" s="50" t="s">
        <v>133</v>
      </c>
      <c r="C26" s="66"/>
    </row>
    <row r="27" spans="1:3" x14ac:dyDescent="0.25">
      <c r="A27" s="52" t="s">
        <v>94</v>
      </c>
      <c r="B27" s="53" t="s">
        <v>83</v>
      </c>
      <c r="C27" s="64" t="s">
        <v>87</v>
      </c>
    </row>
    <row r="28" spans="1:3" x14ac:dyDescent="0.25">
      <c r="A28" s="52" t="s">
        <v>95</v>
      </c>
      <c r="B28" s="53" t="s">
        <v>96</v>
      </c>
      <c r="C28" s="64" t="s">
        <v>97</v>
      </c>
    </row>
    <row r="29" spans="1:3" ht="15.75" thickBot="1" x14ac:dyDescent="0.3">
      <c r="A29" s="55" t="s">
        <v>66</v>
      </c>
      <c r="B29" s="56" t="s">
        <v>98</v>
      </c>
      <c r="C29" s="44" t="s">
        <v>99</v>
      </c>
    </row>
    <row r="30" spans="1:3" x14ac:dyDescent="0.25">
      <c r="A30" s="60" t="s">
        <v>100</v>
      </c>
    </row>
    <row r="31" spans="1:3" ht="48" x14ac:dyDescent="0.25">
      <c r="A31" s="69" t="s">
        <v>141</v>
      </c>
    </row>
    <row r="32" spans="1:3" ht="60" x14ac:dyDescent="0.25">
      <c r="A32" s="69" t="s">
        <v>142</v>
      </c>
    </row>
    <row r="33" spans="1:1" ht="24" x14ac:dyDescent="0.25">
      <c r="A33" s="69" t="s">
        <v>143</v>
      </c>
    </row>
    <row r="34" spans="1:1" ht="50.25" x14ac:dyDescent="0.25">
      <c r="A34" s="69" t="s">
        <v>236</v>
      </c>
    </row>
    <row r="35" spans="1:1" ht="24" x14ac:dyDescent="0.25">
      <c r="A35" s="69" t="s">
        <v>237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46" zoomScaleNormal="100" workbookViewId="0">
      <selection activeCell="E58" sqref="E58"/>
    </sheetView>
  </sheetViews>
  <sheetFormatPr baseColWidth="10" defaultRowHeight="15" x14ac:dyDescent="0.25"/>
  <cols>
    <col min="1" max="1" width="44.7109375" customWidth="1"/>
    <col min="5" max="5" width="52.140625" customWidth="1"/>
  </cols>
  <sheetData>
    <row r="1" spans="1:3" x14ac:dyDescent="0.25">
      <c r="A1" s="91" t="s">
        <v>144</v>
      </c>
    </row>
    <row r="2" spans="1:3" ht="15.75" thickBot="1" x14ac:dyDescent="0.3">
      <c r="A2" s="91"/>
    </row>
    <row r="3" spans="1:3" ht="39" thickBot="1" x14ac:dyDescent="0.3">
      <c r="A3" s="73" t="s">
        <v>139</v>
      </c>
      <c r="B3" s="41" t="s">
        <v>140</v>
      </c>
      <c r="C3" s="46" t="s">
        <v>136</v>
      </c>
    </row>
    <row r="4" spans="1:3" x14ac:dyDescent="0.25">
      <c r="A4" s="61" t="s">
        <v>49</v>
      </c>
      <c r="B4" s="48"/>
      <c r="C4" s="48"/>
    </row>
    <row r="5" spans="1:3" x14ac:dyDescent="0.25">
      <c r="A5" s="62" t="s">
        <v>31</v>
      </c>
      <c r="B5" s="63" t="s">
        <v>133</v>
      </c>
      <c r="C5" s="51"/>
    </row>
    <row r="6" spans="1:3" x14ac:dyDescent="0.25">
      <c r="A6" s="45" t="s">
        <v>50</v>
      </c>
      <c r="B6" s="64" t="s">
        <v>101</v>
      </c>
      <c r="C6" s="54" t="s">
        <v>102</v>
      </c>
    </row>
    <row r="7" spans="1:3" x14ac:dyDescent="0.25">
      <c r="A7" s="45" t="s">
        <v>51</v>
      </c>
      <c r="B7" s="64" t="s">
        <v>103</v>
      </c>
      <c r="C7" s="54" t="s">
        <v>104</v>
      </c>
    </row>
    <row r="8" spans="1:3" ht="15.75" thickBot="1" x14ac:dyDescent="0.3">
      <c r="A8" s="43" t="s">
        <v>30</v>
      </c>
      <c r="B8" s="44" t="s">
        <v>105</v>
      </c>
      <c r="C8" s="57" t="s">
        <v>106</v>
      </c>
    </row>
    <row r="9" spans="1:3" x14ac:dyDescent="0.25">
      <c r="A9" s="65" t="s">
        <v>52</v>
      </c>
      <c r="B9" s="66"/>
      <c r="C9" s="51"/>
    </row>
    <row r="10" spans="1:3" x14ac:dyDescent="0.25">
      <c r="A10" s="45" t="s">
        <v>25</v>
      </c>
      <c r="B10" s="64" t="s">
        <v>68</v>
      </c>
      <c r="C10" s="54" t="s">
        <v>72</v>
      </c>
    </row>
    <row r="11" spans="1:3" x14ac:dyDescent="0.25">
      <c r="A11" s="45" t="s">
        <v>26</v>
      </c>
      <c r="B11" s="64" t="s">
        <v>107</v>
      </c>
      <c r="C11" s="54" t="s">
        <v>108</v>
      </c>
    </row>
    <row r="12" spans="1:3" x14ac:dyDescent="0.25">
      <c r="A12" s="45" t="s">
        <v>27</v>
      </c>
      <c r="B12" s="64" t="s">
        <v>109</v>
      </c>
      <c r="C12" s="54" t="s">
        <v>110</v>
      </c>
    </row>
    <row r="13" spans="1:3" x14ac:dyDescent="0.25">
      <c r="A13" s="45" t="s">
        <v>17</v>
      </c>
      <c r="B13" s="64" t="s">
        <v>111</v>
      </c>
      <c r="C13" s="54" t="s">
        <v>112</v>
      </c>
    </row>
    <row r="14" spans="1:3" ht="15.75" thickBot="1" x14ac:dyDescent="0.3">
      <c r="A14" s="42" t="s">
        <v>32</v>
      </c>
      <c r="B14" s="74" t="s">
        <v>133</v>
      </c>
      <c r="C14" s="67"/>
    </row>
    <row r="15" spans="1:3" x14ac:dyDescent="0.25">
      <c r="A15" s="65" t="s">
        <v>40</v>
      </c>
      <c r="B15" s="66"/>
      <c r="C15" s="51"/>
    </row>
    <row r="16" spans="1:3" x14ac:dyDescent="0.25">
      <c r="A16" s="68" t="s">
        <v>43</v>
      </c>
      <c r="B16" s="64" t="s">
        <v>113</v>
      </c>
      <c r="C16" s="54" t="s">
        <v>114</v>
      </c>
    </row>
    <row r="17" spans="1:3" x14ac:dyDescent="0.25">
      <c r="A17" s="68" t="s">
        <v>44</v>
      </c>
      <c r="B17" s="64" t="s">
        <v>91</v>
      </c>
      <c r="C17" s="54" t="s">
        <v>85</v>
      </c>
    </row>
    <row r="18" spans="1:3" ht="25.5" x14ac:dyDescent="0.25">
      <c r="A18" s="68" t="s">
        <v>18</v>
      </c>
      <c r="B18" s="64" t="s">
        <v>68</v>
      </c>
      <c r="C18" s="54" t="s">
        <v>72</v>
      </c>
    </row>
    <row r="19" spans="1:3" x14ac:dyDescent="0.25">
      <c r="A19" s="45" t="s">
        <v>20</v>
      </c>
      <c r="B19" s="64" t="s">
        <v>111</v>
      </c>
      <c r="C19" s="54" t="s">
        <v>115</v>
      </c>
    </row>
    <row r="20" spans="1:3" x14ac:dyDescent="0.25">
      <c r="A20" s="45" t="s">
        <v>21</v>
      </c>
      <c r="B20" s="64" t="s">
        <v>77</v>
      </c>
      <c r="C20" s="54" t="s">
        <v>116</v>
      </c>
    </row>
    <row r="21" spans="1:3" x14ac:dyDescent="0.25">
      <c r="A21" s="45" t="s">
        <v>53</v>
      </c>
      <c r="B21" s="64" t="s">
        <v>113</v>
      </c>
      <c r="C21" s="54" t="s">
        <v>114</v>
      </c>
    </row>
    <row r="22" spans="1:3" x14ac:dyDescent="0.25">
      <c r="A22" s="45" t="s">
        <v>17</v>
      </c>
      <c r="B22" s="64" t="s">
        <v>68</v>
      </c>
      <c r="C22" s="54" t="s">
        <v>69</v>
      </c>
    </row>
    <row r="23" spans="1:3" ht="15.75" thickBot="1" x14ac:dyDescent="0.3">
      <c r="A23" s="42" t="s">
        <v>19</v>
      </c>
      <c r="B23" s="74" t="s">
        <v>133</v>
      </c>
      <c r="C23" s="67"/>
    </row>
    <row r="24" spans="1:3" x14ac:dyDescent="0.25">
      <c r="A24" s="65" t="s">
        <v>54</v>
      </c>
      <c r="B24" s="66"/>
      <c r="C24" s="51"/>
    </row>
    <row r="25" spans="1:3" x14ac:dyDescent="0.25">
      <c r="A25" s="45" t="s">
        <v>90</v>
      </c>
      <c r="B25" s="64" t="s">
        <v>91</v>
      </c>
      <c r="C25" s="54" t="s">
        <v>92</v>
      </c>
    </row>
    <row r="26" spans="1:3" x14ac:dyDescent="0.25">
      <c r="A26" s="62" t="s">
        <v>93</v>
      </c>
      <c r="B26" s="63" t="s">
        <v>133</v>
      </c>
      <c r="C26" s="51"/>
    </row>
    <row r="27" spans="1:3" x14ac:dyDescent="0.25">
      <c r="A27" s="45" t="s">
        <v>94</v>
      </c>
      <c r="B27" s="64" t="s">
        <v>68</v>
      </c>
      <c r="C27" s="54" t="s">
        <v>72</v>
      </c>
    </row>
    <row r="28" spans="1:3" x14ac:dyDescent="0.25">
      <c r="A28" s="45" t="s">
        <v>95</v>
      </c>
      <c r="B28" s="64" t="s">
        <v>117</v>
      </c>
      <c r="C28" s="54" t="s">
        <v>118</v>
      </c>
    </row>
    <row r="29" spans="1:3" x14ac:dyDescent="0.25">
      <c r="A29" s="45" t="s">
        <v>119</v>
      </c>
      <c r="B29" s="64" t="s">
        <v>111</v>
      </c>
      <c r="C29" s="54" t="s">
        <v>115</v>
      </c>
    </row>
    <row r="30" spans="1:3" ht="15.75" thickBot="1" x14ac:dyDescent="0.3">
      <c r="A30" s="43" t="s">
        <v>33</v>
      </c>
      <c r="B30" s="44" t="s">
        <v>107</v>
      </c>
      <c r="C30" s="57" t="s">
        <v>120</v>
      </c>
    </row>
    <row r="31" spans="1:3" x14ac:dyDescent="0.25">
      <c r="A31" s="65" t="s">
        <v>55</v>
      </c>
      <c r="B31" s="66"/>
      <c r="C31" s="51"/>
    </row>
    <row r="32" spans="1:3" x14ac:dyDescent="0.25">
      <c r="A32" s="45">
        <v>2013</v>
      </c>
      <c r="B32" s="64" t="s">
        <v>111</v>
      </c>
      <c r="C32" s="54" t="s">
        <v>115</v>
      </c>
    </row>
    <row r="33" spans="1:3" x14ac:dyDescent="0.25">
      <c r="A33" s="45">
        <v>2014</v>
      </c>
      <c r="B33" s="64" t="s">
        <v>121</v>
      </c>
      <c r="C33" s="54" t="s">
        <v>122</v>
      </c>
    </row>
    <row r="34" spans="1:3" x14ac:dyDescent="0.25">
      <c r="A34" s="45">
        <v>2015</v>
      </c>
      <c r="B34" s="64" t="s">
        <v>101</v>
      </c>
      <c r="C34" s="54" t="s">
        <v>123</v>
      </c>
    </row>
    <row r="35" spans="1:3" x14ac:dyDescent="0.25">
      <c r="A35" s="45">
        <v>2016</v>
      </c>
      <c r="B35" s="64" t="s">
        <v>70</v>
      </c>
      <c r="C35" s="54" t="s">
        <v>71</v>
      </c>
    </row>
    <row r="36" spans="1:3" x14ac:dyDescent="0.25">
      <c r="A36" s="45">
        <v>2017</v>
      </c>
      <c r="B36" s="64" t="s">
        <v>70</v>
      </c>
      <c r="C36" s="54" t="s">
        <v>71</v>
      </c>
    </row>
    <row r="37" spans="1:3" x14ac:dyDescent="0.25">
      <c r="A37" s="45">
        <v>2018</v>
      </c>
      <c r="B37" s="64" t="s">
        <v>68</v>
      </c>
      <c r="C37" s="54" t="s">
        <v>72</v>
      </c>
    </row>
    <row r="38" spans="1:3" x14ac:dyDescent="0.25">
      <c r="A38" s="62">
        <v>2019</v>
      </c>
      <c r="B38" s="63" t="s">
        <v>133</v>
      </c>
      <c r="C38" s="51"/>
    </row>
    <row r="39" spans="1:3" ht="15.75" thickBot="1" x14ac:dyDescent="0.3">
      <c r="A39" s="43">
        <v>2020</v>
      </c>
      <c r="B39" s="44" t="s">
        <v>81</v>
      </c>
      <c r="C39" s="57" t="s">
        <v>82</v>
      </c>
    </row>
    <row r="40" spans="1:3" x14ac:dyDescent="0.25">
      <c r="A40" s="65" t="s">
        <v>56</v>
      </c>
      <c r="B40" s="66"/>
      <c r="C40" s="51"/>
    </row>
    <row r="41" spans="1:3" x14ac:dyDescent="0.25">
      <c r="A41" s="62" t="s">
        <v>57</v>
      </c>
      <c r="B41" s="63" t="s">
        <v>133</v>
      </c>
      <c r="C41" s="51"/>
    </row>
    <row r="42" spans="1:3" x14ac:dyDescent="0.25">
      <c r="A42" s="45" t="s">
        <v>58</v>
      </c>
      <c r="B42" s="64" t="s">
        <v>124</v>
      </c>
      <c r="C42" s="54" t="s">
        <v>125</v>
      </c>
    </row>
    <row r="43" spans="1:3" x14ac:dyDescent="0.25">
      <c r="A43" s="45" t="s">
        <v>59</v>
      </c>
      <c r="B43" s="64" t="s">
        <v>126</v>
      </c>
      <c r="C43" s="54" t="s">
        <v>127</v>
      </c>
    </row>
    <row r="44" spans="1:3" ht="15.75" thickBot="1" x14ac:dyDescent="0.3">
      <c r="A44" s="43" t="s">
        <v>17</v>
      </c>
      <c r="B44" s="44" t="s">
        <v>70</v>
      </c>
      <c r="C44" s="57" t="s">
        <v>71</v>
      </c>
    </row>
    <row r="45" spans="1:3" ht="24" x14ac:dyDescent="0.25">
      <c r="A45" s="69" t="s">
        <v>145</v>
      </c>
    </row>
    <row r="46" spans="1:3" ht="24" x14ac:dyDescent="0.25">
      <c r="A46" s="60" t="s">
        <v>100</v>
      </c>
    </row>
    <row r="47" spans="1:3" ht="72" x14ac:dyDescent="0.25">
      <c r="A47" s="69" t="s">
        <v>146</v>
      </c>
    </row>
    <row r="48" spans="1:3" ht="96" x14ac:dyDescent="0.25">
      <c r="A48" s="69" t="s">
        <v>147</v>
      </c>
    </row>
    <row r="49" spans="1:1" ht="60" x14ac:dyDescent="0.25">
      <c r="A49" s="69" t="s">
        <v>238</v>
      </c>
    </row>
    <row r="50" spans="1:1" ht="24.75" x14ac:dyDescent="0.25">
      <c r="A50" s="69" t="s">
        <v>226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D7" sqref="D7"/>
    </sheetView>
  </sheetViews>
  <sheetFormatPr baseColWidth="10" defaultRowHeight="15" x14ac:dyDescent="0.25"/>
  <cols>
    <col min="1" max="1" width="28.7109375" customWidth="1"/>
    <col min="2" max="2" width="14.42578125" bestFit="1" customWidth="1"/>
    <col min="3" max="3" width="17.140625" bestFit="1" customWidth="1"/>
    <col min="4" max="4" width="13.7109375" bestFit="1" customWidth="1"/>
    <col min="5" max="5" width="27.42578125" bestFit="1" customWidth="1"/>
    <col min="8" max="8" width="27" customWidth="1"/>
  </cols>
  <sheetData>
    <row r="1" spans="1:4" ht="15.75" x14ac:dyDescent="0.25">
      <c r="A1" s="11" t="s">
        <v>156</v>
      </c>
    </row>
    <row r="3" spans="1:4" x14ac:dyDescent="0.25">
      <c r="B3" s="12"/>
      <c r="C3" s="12"/>
    </row>
    <row r="4" spans="1:4" ht="51.75" x14ac:dyDescent="0.25">
      <c r="A4" s="98" t="s">
        <v>40</v>
      </c>
      <c r="B4" s="99" t="s">
        <v>42</v>
      </c>
      <c r="C4" s="99" t="s">
        <v>34</v>
      </c>
      <c r="D4" s="100" t="s">
        <v>41</v>
      </c>
    </row>
    <row r="5" spans="1:4" x14ac:dyDescent="0.25">
      <c r="A5" s="101" t="s">
        <v>5</v>
      </c>
      <c r="B5" s="102">
        <f>SUM(B6:B11)</f>
        <v>5339378</v>
      </c>
      <c r="C5" s="102">
        <f>SUM(C6:C11)</f>
        <v>3847312</v>
      </c>
      <c r="D5" s="103">
        <f>C5/B5*100</f>
        <v>72.05543417229498</v>
      </c>
    </row>
    <row r="6" spans="1:4" x14ac:dyDescent="0.25">
      <c r="A6" s="101" t="s">
        <v>35</v>
      </c>
      <c r="B6" s="104">
        <v>938439</v>
      </c>
      <c r="C6" s="102">
        <v>865713</v>
      </c>
      <c r="D6" s="103">
        <f>C6/B6*100</f>
        <v>92.250322077407262</v>
      </c>
    </row>
    <row r="7" spans="1:4" x14ac:dyDescent="0.25">
      <c r="A7" s="101" t="s">
        <v>19</v>
      </c>
      <c r="B7" s="104">
        <v>692060</v>
      </c>
      <c r="C7" s="105">
        <v>689880</v>
      </c>
      <c r="D7" s="103">
        <f t="shared" ref="D7:D11" si="0">C7/B7*100</f>
        <v>99.684998410542434</v>
      </c>
    </row>
    <row r="8" spans="1:4" x14ac:dyDescent="0.25">
      <c r="A8" s="101" t="s">
        <v>20</v>
      </c>
      <c r="B8" s="104">
        <v>340013</v>
      </c>
      <c r="C8" s="105">
        <v>336168</v>
      </c>
      <c r="D8" s="103">
        <f t="shared" si="0"/>
        <v>98.869160885024982</v>
      </c>
    </row>
    <row r="9" spans="1:4" x14ac:dyDescent="0.25">
      <c r="A9" s="101" t="s">
        <v>21</v>
      </c>
      <c r="B9" s="104">
        <v>325620</v>
      </c>
      <c r="C9" s="105">
        <v>316472</v>
      </c>
      <c r="D9" s="103">
        <f t="shared" si="0"/>
        <v>97.190590258583626</v>
      </c>
    </row>
    <row r="10" spans="1:4" x14ac:dyDescent="0.25">
      <c r="A10" s="101" t="s">
        <v>22</v>
      </c>
      <c r="B10" s="104">
        <v>1665488</v>
      </c>
      <c r="C10" s="105">
        <v>1085741</v>
      </c>
      <c r="D10" s="103">
        <f t="shared" si="0"/>
        <v>65.190562765988105</v>
      </c>
    </row>
    <row r="11" spans="1:4" x14ac:dyDescent="0.25">
      <c r="A11" s="101" t="s">
        <v>17</v>
      </c>
      <c r="B11" s="104">
        <v>1377758</v>
      </c>
      <c r="C11" s="105">
        <v>553338</v>
      </c>
      <c r="D11" s="103">
        <f t="shared" si="0"/>
        <v>40.162205554241019</v>
      </c>
    </row>
    <row r="12" spans="1:4" x14ac:dyDescent="0.25">
      <c r="A12" s="79" t="s">
        <v>155</v>
      </c>
    </row>
    <row r="13" spans="1:4" x14ac:dyDescent="0.25">
      <c r="A13" s="79" t="s">
        <v>239</v>
      </c>
    </row>
    <row r="14" spans="1:4" x14ac:dyDescent="0.25">
      <c r="A14" s="78" t="s">
        <v>240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heetViews>
  <sheetFormatPr baseColWidth="10" defaultRowHeight="15" x14ac:dyDescent="0.25"/>
  <cols>
    <col min="1" max="5" width="11.42578125" style="90"/>
  </cols>
  <sheetData>
    <row r="1" spans="1:5" x14ac:dyDescent="0.25">
      <c r="A1" s="106" t="s">
        <v>241</v>
      </c>
    </row>
    <row r="3" spans="1:5" ht="51" x14ac:dyDescent="0.25">
      <c r="A3" s="85"/>
      <c r="B3" s="87" t="s">
        <v>1</v>
      </c>
      <c r="C3" s="87" t="s">
        <v>137</v>
      </c>
      <c r="D3" s="87" t="s">
        <v>2</v>
      </c>
      <c r="E3" s="87" t="s">
        <v>3</v>
      </c>
    </row>
    <row r="4" spans="1:5" x14ac:dyDescent="0.25">
      <c r="A4" s="86" t="s">
        <v>157</v>
      </c>
      <c r="B4" s="105">
        <v>105</v>
      </c>
      <c r="C4" s="105">
        <v>1309</v>
      </c>
      <c r="D4" s="105">
        <v>3385</v>
      </c>
      <c r="E4" s="105">
        <v>21</v>
      </c>
    </row>
    <row r="5" spans="1:5" x14ac:dyDescent="0.25">
      <c r="A5" s="86" t="s">
        <v>158</v>
      </c>
      <c r="B5" s="105">
        <v>112</v>
      </c>
      <c r="C5" s="105">
        <v>1395</v>
      </c>
      <c r="D5" s="105">
        <v>3329</v>
      </c>
      <c r="E5" s="105">
        <v>9</v>
      </c>
    </row>
    <row r="6" spans="1:5" x14ac:dyDescent="0.25">
      <c r="A6" s="86" t="s">
        <v>159</v>
      </c>
      <c r="B6" s="105">
        <v>92</v>
      </c>
      <c r="C6" s="105">
        <v>1527</v>
      </c>
      <c r="D6" s="105">
        <v>3547</v>
      </c>
      <c r="E6" s="105">
        <v>16</v>
      </c>
    </row>
    <row r="7" spans="1:5" x14ac:dyDescent="0.25">
      <c r="A7" s="86" t="s">
        <v>160</v>
      </c>
      <c r="B7" s="105">
        <v>103</v>
      </c>
      <c r="C7" s="105">
        <v>1237</v>
      </c>
      <c r="D7" s="105">
        <v>2905</v>
      </c>
      <c r="E7" s="105">
        <v>22</v>
      </c>
    </row>
    <row r="8" spans="1:5" x14ac:dyDescent="0.25">
      <c r="A8" s="86" t="s">
        <v>161</v>
      </c>
      <c r="B8" s="105">
        <v>101</v>
      </c>
      <c r="C8" s="105">
        <v>1288</v>
      </c>
      <c r="D8" s="105">
        <v>2897</v>
      </c>
      <c r="E8" s="105">
        <v>17</v>
      </c>
    </row>
    <row r="9" spans="1:5" x14ac:dyDescent="0.25">
      <c r="A9" s="86" t="s">
        <v>162</v>
      </c>
      <c r="B9" s="105">
        <v>105</v>
      </c>
      <c r="C9" s="105">
        <v>1501</v>
      </c>
      <c r="D9" s="105">
        <v>3169</v>
      </c>
      <c r="E9" s="105">
        <v>15</v>
      </c>
    </row>
    <row r="10" spans="1:5" x14ac:dyDescent="0.25">
      <c r="A10" s="86" t="s">
        <v>163</v>
      </c>
      <c r="B10" s="105">
        <v>95</v>
      </c>
      <c r="C10" s="105">
        <v>1199</v>
      </c>
      <c r="D10" s="105">
        <v>2594</v>
      </c>
      <c r="E10" s="105">
        <v>13</v>
      </c>
    </row>
    <row r="11" spans="1:5" x14ac:dyDescent="0.25">
      <c r="A11" s="86" t="s">
        <v>164</v>
      </c>
      <c r="B11" s="105">
        <v>37</v>
      </c>
      <c r="C11" s="105">
        <v>342</v>
      </c>
      <c r="D11" s="105">
        <v>1155</v>
      </c>
      <c r="E11" s="105">
        <v>8</v>
      </c>
    </row>
    <row r="12" spans="1:5" x14ac:dyDescent="0.25">
      <c r="A12" s="86" t="s">
        <v>165</v>
      </c>
      <c r="B12" s="105">
        <v>102</v>
      </c>
      <c r="C12" s="105">
        <v>1412</v>
      </c>
      <c r="D12" s="105">
        <v>3466</v>
      </c>
      <c r="E12" s="105">
        <v>11</v>
      </c>
    </row>
    <row r="13" spans="1:5" x14ac:dyDescent="0.25">
      <c r="A13" s="86" t="s">
        <v>166</v>
      </c>
      <c r="B13" s="105">
        <v>94</v>
      </c>
      <c r="C13" s="105">
        <v>1302</v>
      </c>
      <c r="D13" s="105">
        <v>3008</v>
      </c>
      <c r="E13" s="105">
        <v>17</v>
      </c>
    </row>
    <row r="14" spans="1:5" x14ac:dyDescent="0.25">
      <c r="A14" s="86" t="s">
        <v>167</v>
      </c>
      <c r="B14" s="105">
        <v>97</v>
      </c>
      <c r="C14" s="105">
        <v>1482</v>
      </c>
      <c r="D14" s="105">
        <v>3109</v>
      </c>
      <c r="E14" s="105">
        <v>15</v>
      </c>
    </row>
    <row r="15" spans="1:5" x14ac:dyDescent="0.25">
      <c r="A15" s="86" t="s">
        <v>168</v>
      </c>
      <c r="B15" s="105">
        <v>97</v>
      </c>
      <c r="C15" s="105">
        <v>1062</v>
      </c>
      <c r="D15" s="105">
        <v>2342</v>
      </c>
      <c r="E15" s="105">
        <v>13</v>
      </c>
    </row>
    <row r="16" spans="1:5" x14ac:dyDescent="0.25">
      <c r="A16" s="86" t="s">
        <v>169</v>
      </c>
      <c r="B16" s="105">
        <v>106</v>
      </c>
      <c r="C16" s="105">
        <v>1284</v>
      </c>
      <c r="D16" s="105">
        <v>3244</v>
      </c>
      <c r="E16" s="105">
        <v>15</v>
      </c>
    </row>
    <row r="17" spans="1:5" x14ac:dyDescent="0.25">
      <c r="A17" s="86" t="s">
        <v>170</v>
      </c>
      <c r="B17" s="105">
        <v>94</v>
      </c>
      <c r="C17" s="105">
        <v>1235</v>
      </c>
      <c r="D17" s="105">
        <v>2972</v>
      </c>
      <c r="E17" s="105">
        <v>16</v>
      </c>
    </row>
    <row r="18" spans="1:5" x14ac:dyDescent="0.25">
      <c r="A18" s="86" t="s">
        <v>171</v>
      </c>
      <c r="B18" s="105">
        <v>119</v>
      </c>
      <c r="C18" s="105">
        <v>1542</v>
      </c>
      <c r="D18" s="105">
        <v>3293</v>
      </c>
      <c r="E18" s="105">
        <v>19</v>
      </c>
    </row>
    <row r="19" spans="1:5" x14ac:dyDescent="0.25">
      <c r="A19" s="86" t="s">
        <v>172</v>
      </c>
      <c r="B19" s="105">
        <v>105</v>
      </c>
      <c r="C19" s="105">
        <v>1138</v>
      </c>
      <c r="D19" s="105">
        <v>2389</v>
      </c>
      <c r="E19" s="105">
        <v>10</v>
      </c>
    </row>
    <row r="20" spans="1:5" x14ac:dyDescent="0.25">
      <c r="A20" s="86" t="s">
        <v>173</v>
      </c>
      <c r="B20" s="105">
        <v>84</v>
      </c>
      <c r="C20" s="105">
        <v>1276</v>
      </c>
      <c r="D20" s="105">
        <v>2764</v>
      </c>
      <c r="E20" s="105">
        <v>4</v>
      </c>
    </row>
    <row r="21" spans="1:5" x14ac:dyDescent="0.25">
      <c r="A21" s="86" t="s">
        <v>174</v>
      </c>
      <c r="B21" s="105">
        <v>87</v>
      </c>
      <c r="C21" s="105">
        <v>1194</v>
      </c>
      <c r="D21" s="105">
        <v>2820</v>
      </c>
      <c r="E21" s="105">
        <v>16</v>
      </c>
    </row>
    <row r="22" spans="1:5" x14ac:dyDescent="0.25">
      <c r="A22" s="86" t="s">
        <v>175</v>
      </c>
      <c r="B22" s="105">
        <v>92</v>
      </c>
      <c r="C22" s="105">
        <v>1124</v>
      </c>
      <c r="D22" s="105">
        <v>2499</v>
      </c>
      <c r="E22" s="105">
        <v>14</v>
      </c>
    </row>
    <row r="23" spans="1:5" x14ac:dyDescent="0.25">
      <c r="A23" s="86" t="s">
        <v>176</v>
      </c>
      <c r="B23" s="105">
        <v>25</v>
      </c>
      <c r="C23" s="105">
        <v>361</v>
      </c>
      <c r="D23" s="105">
        <v>1187</v>
      </c>
      <c r="E23" s="105">
        <v>9</v>
      </c>
    </row>
    <row r="24" spans="1:5" x14ac:dyDescent="0.25">
      <c r="A24" s="86" t="s">
        <v>177</v>
      </c>
      <c r="B24" s="105">
        <v>74</v>
      </c>
      <c r="C24" s="105">
        <v>1285</v>
      </c>
      <c r="D24" s="105">
        <v>3010</v>
      </c>
      <c r="E24" s="105">
        <v>13</v>
      </c>
    </row>
    <row r="25" spans="1:5" x14ac:dyDescent="0.25">
      <c r="A25" s="86" t="s">
        <v>178</v>
      </c>
      <c r="B25" s="105">
        <v>81</v>
      </c>
      <c r="C25" s="105">
        <v>1284</v>
      </c>
      <c r="D25" s="105">
        <v>2909</v>
      </c>
      <c r="E25" s="105">
        <v>8</v>
      </c>
    </row>
    <row r="26" spans="1:5" x14ac:dyDescent="0.25">
      <c r="A26" s="86" t="s">
        <v>179</v>
      </c>
      <c r="B26" s="105">
        <v>80</v>
      </c>
      <c r="C26" s="105">
        <v>1288</v>
      </c>
      <c r="D26" s="105">
        <v>2946</v>
      </c>
      <c r="E26" s="105">
        <v>8</v>
      </c>
    </row>
    <row r="27" spans="1:5" x14ac:dyDescent="0.25">
      <c r="A27" s="86" t="s">
        <v>180</v>
      </c>
      <c r="B27" s="105">
        <v>66</v>
      </c>
      <c r="C27" s="105">
        <v>1073</v>
      </c>
      <c r="D27" s="105">
        <v>2413</v>
      </c>
      <c r="E27" s="105">
        <v>10</v>
      </c>
    </row>
    <row r="28" spans="1:5" x14ac:dyDescent="0.25">
      <c r="A28" s="86" t="s">
        <v>181</v>
      </c>
      <c r="B28" s="105">
        <v>76</v>
      </c>
      <c r="C28" s="105">
        <v>1121</v>
      </c>
      <c r="D28" s="105">
        <v>3016</v>
      </c>
      <c r="E28" s="105">
        <v>16</v>
      </c>
    </row>
    <row r="29" spans="1:5" x14ac:dyDescent="0.25">
      <c r="A29" s="86" t="s">
        <v>182</v>
      </c>
      <c r="B29" s="105">
        <v>84</v>
      </c>
      <c r="C29" s="105">
        <v>1158</v>
      </c>
      <c r="D29" s="105">
        <v>2712</v>
      </c>
      <c r="E29" s="105">
        <v>6</v>
      </c>
    </row>
    <row r="30" spans="1:5" x14ac:dyDescent="0.25">
      <c r="A30" s="86" t="s">
        <v>183</v>
      </c>
      <c r="B30" s="105">
        <v>103</v>
      </c>
      <c r="C30" s="105">
        <v>1327</v>
      </c>
      <c r="D30" s="105">
        <v>2979</v>
      </c>
      <c r="E30" s="105">
        <v>7</v>
      </c>
    </row>
    <row r="31" spans="1:5" x14ac:dyDescent="0.25">
      <c r="A31" s="86" t="s">
        <v>184</v>
      </c>
      <c r="B31" s="105">
        <v>87</v>
      </c>
      <c r="C31" s="105">
        <v>1077</v>
      </c>
      <c r="D31" s="105">
        <v>2474</v>
      </c>
      <c r="E31" s="105">
        <v>13</v>
      </c>
    </row>
    <row r="32" spans="1:5" x14ac:dyDescent="0.25">
      <c r="A32" s="86" t="s">
        <v>185</v>
      </c>
      <c r="B32" s="105">
        <v>54</v>
      </c>
      <c r="C32" s="105">
        <v>1065</v>
      </c>
      <c r="D32" s="105">
        <v>2663</v>
      </c>
      <c r="E32" s="105">
        <v>7</v>
      </c>
    </row>
    <row r="33" spans="1:5" x14ac:dyDescent="0.25">
      <c r="A33" s="86" t="s">
        <v>186</v>
      </c>
      <c r="B33" s="105">
        <v>68</v>
      </c>
      <c r="C33" s="105">
        <v>1282</v>
      </c>
      <c r="D33" s="105">
        <v>2752</v>
      </c>
      <c r="E33" s="105">
        <v>7</v>
      </c>
    </row>
    <row r="34" spans="1:5" x14ac:dyDescent="0.25">
      <c r="A34" s="86" t="s">
        <v>187</v>
      </c>
      <c r="B34" s="105">
        <v>98</v>
      </c>
      <c r="C34" s="105">
        <v>1186</v>
      </c>
      <c r="D34" s="105">
        <v>2568</v>
      </c>
      <c r="E34" s="105">
        <v>13</v>
      </c>
    </row>
    <row r="35" spans="1:5" x14ac:dyDescent="0.25">
      <c r="A35" s="86" t="s">
        <v>188</v>
      </c>
      <c r="B35" s="105">
        <v>29</v>
      </c>
      <c r="C35" s="105">
        <v>359</v>
      </c>
      <c r="D35" s="105">
        <v>1103</v>
      </c>
      <c r="E35" s="105">
        <v>3</v>
      </c>
    </row>
    <row r="36" spans="1:5" x14ac:dyDescent="0.25">
      <c r="A36" s="86" t="s">
        <v>189</v>
      </c>
      <c r="B36" s="105">
        <v>64</v>
      </c>
      <c r="C36" s="105">
        <v>1254</v>
      </c>
      <c r="D36" s="105">
        <v>3124</v>
      </c>
      <c r="E36" s="105">
        <v>16</v>
      </c>
    </row>
    <row r="37" spans="1:5" x14ac:dyDescent="0.25">
      <c r="A37" s="86" t="s">
        <v>190</v>
      </c>
      <c r="B37" s="105">
        <v>72</v>
      </c>
      <c r="C37" s="105">
        <v>1402</v>
      </c>
      <c r="D37" s="105">
        <v>3199</v>
      </c>
      <c r="E37" s="105">
        <v>11</v>
      </c>
    </row>
    <row r="38" spans="1:5" x14ac:dyDescent="0.25">
      <c r="A38" s="86" t="s">
        <v>191</v>
      </c>
      <c r="B38" s="105">
        <v>88</v>
      </c>
      <c r="C38" s="105">
        <v>1386</v>
      </c>
      <c r="D38" s="105">
        <v>2915</v>
      </c>
      <c r="E38" s="105">
        <v>15</v>
      </c>
    </row>
    <row r="39" spans="1:5" x14ac:dyDescent="0.25">
      <c r="A39" s="86" t="s">
        <v>192</v>
      </c>
      <c r="B39" s="105">
        <v>87</v>
      </c>
      <c r="C39" s="105">
        <v>1064</v>
      </c>
      <c r="D39" s="105">
        <v>2477</v>
      </c>
      <c r="E39" s="105">
        <v>9</v>
      </c>
    </row>
    <row r="40" spans="1:5" x14ac:dyDescent="0.25">
      <c r="A40" s="86" t="s">
        <v>193</v>
      </c>
      <c r="B40" s="105">
        <v>48</v>
      </c>
      <c r="C40" s="105">
        <v>1381</v>
      </c>
      <c r="D40" s="105">
        <v>3047</v>
      </c>
      <c r="E40" s="105">
        <v>9</v>
      </c>
    </row>
    <row r="41" spans="1:5" x14ac:dyDescent="0.25">
      <c r="A41" s="86" t="s">
        <v>194</v>
      </c>
      <c r="B41" s="105">
        <v>70</v>
      </c>
      <c r="C41" s="105">
        <v>1196</v>
      </c>
      <c r="D41" s="105">
        <v>2653</v>
      </c>
      <c r="E41" s="105">
        <v>15</v>
      </c>
    </row>
    <row r="42" spans="1:5" x14ac:dyDescent="0.25">
      <c r="A42" s="86" t="s">
        <v>195</v>
      </c>
      <c r="B42" s="105">
        <v>65</v>
      </c>
      <c r="C42" s="105">
        <v>1296</v>
      </c>
      <c r="D42" s="105">
        <v>2750</v>
      </c>
      <c r="E42" s="105">
        <v>21</v>
      </c>
    </row>
    <row r="43" spans="1:5" x14ac:dyDescent="0.25">
      <c r="A43" s="86" t="s">
        <v>196</v>
      </c>
      <c r="B43" s="105">
        <v>52</v>
      </c>
      <c r="C43" s="105">
        <v>1162</v>
      </c>
      <c r="D43" s="105">
        <v>2530</v>
      </c>
      <c r="E43" s="105">
        <v>12</v>
      </c>
    </row>
    <row r="44" spans="1:5" x14ac:dyDescent="0.25">
      <c r="A44" s="86" t="s">
        <v>197</v>
      </c>
      <c r="B44" s="105">
        <v>67</v>
      </c>
      <c r="C44" s="105">
        <v>1078</v>
      </c>
      <c r="D44" s="105">
        <v>2380</v>
      </c>
      <c r="E44" s="105">
        <v>11</v>
      </c>
    </row>
    <row r="45" spans="1:5" x14ac:dyDescent="0.25">
      <c r="A45" s="86" t="s">
        <v>198</v>
      </c>
      <c r="B45" s="105">
        <v>59</v>
      </c>
      <c r="C45" s="105">
        <v>1140</v>
      </c>
      <c r="D45" s="105">
        <v>2392</v>
      </c>
      <c r="E45" s="105">
        <v>11</v>
      </c>
    </row>
    <row r="46" spans="1:5" x14ac:dyDescent="0.25">
      <c r="A46" s="86" t="s">
        <v>199</v>
      </c>
      <c r="B46" s="105">
        <v>70</v>
      </c>
      <c r="C46" s="105">
        <v>1205</v>
      </c>
      <c r="D46" s="105">
        <v>2472</v>
      </c>
      <c r="E46" s="105">
        <v>12</v>
      </c>
    </row>
    <row r="47" spans="1:5" x14ac:dyDescent="0.25">
      <c r="A47" s="86" t="s">
        <v>200</v>
      </c>
      <c r="B47" s="105">
        <v>27</v>
      </c>
      <c r="C47" s="105">
        <v>287</v>
      </c>
      <c r="D47" s="105">
        <v>888</v>
      </c>
      <c r="E47" s="105">
        <v>5</v>
      </c>
    </row>
    <row r="48" spans="1:5" x14ac:dyDescent="0.25">
      <c r="A48" s="86" t="s">
        <v>201</v>
      </c>
      <c r="B48" s="105">
        <v>45</v>
      </c>
      <c r="C48" s="105">
        <v>1199</v>
      </c>
      <c r="D48" s="105">
        <v>2863</v>
      </c>
      <c r="E48" s="105">
        <v>16</v>
      </c>
    </row>
    <row r="49" spans="1:5" x14ac:dyDescent="0.25">
      <c r="A49" s="86" t="s">
        <v>202</v>
      </c>
      <c r="B49" s="105">
        <v>82</v>
      </c>
      <c r="C49" s="105">
        <v>1356</v>
      </c>
      <c r="D49" s="105">
        <v>2737</v>
      </c>
      <c r="E49" s="105">
        <v>13</v>
      </c>
    </row>
    <row r="50" spans="1:5" x14ac:dyDescent="0.25">
      <c r="A50" s="86" t="s">
        <v>203</v>
      </c>
      <c r="B50" s="105">
        <v>67</v>
      </c>
      <c r="C50" s="105">
        <v>1192</v>
      </c>
      <c r="D50" s="105">
        <v>2557</v>
      </c>
      <c r="E50" s="105">
        <v>10</v>
      </c>
    </row>
    <row r="51" spans="1:5" x14ac:dyDescent="0.25">
      <c r="A51" s="86" t="s">
        <v>204</v>
      </c>
      <c r="B51" s="105">
        <v>68</v>
      </c>
      <c r="C51" s="105">
        <v>1044</v>
      </c>
      <c r="D51" s="105">
        <v>2245</v>
      </c>
      <c r="E51" s="105">
        <v>12</v>
      </c>
    </row>
    <row r="52" spans="1:5" x14ac:dyDescent="0.25">
      <c r="A52" s="86" t="s">
        <v>205</v>
      </c>
      <c r="B52" s="105">
        <v>61</v>
      </c>
      <c r="C52" s="105">
        <v>999</v>
      </c>
      <c r="D52" s="105">
        <v>2475</v>
      </c>
      <c r="E52" s="105">
        <v>13</v>
      </c>
    </row>
    <row r="53" spans="1:5" x14ac:dyDescent="0.25">
      <c r="A53" s="86" t="s">
        <v>206</v>
      </c>
      <c r="B53" s="105">
        <v>57</v>
      </c>
      <c r="C53" s="105">
        <v>952</v>
      </c>
      <c r="D53" s="105">
        <v>2374</v>
      </c>
      <c r="E53" s="105">
        <v>10</v>
      </c>
    </row>
    <row r="54" spans="1:5" x14ac:dyDescent="0.25">
      <c r="A54" s="86" t="s">
        <v>207</v>
      </c>
      <c r="B54" s="105">
        <v>63</v>
      </c>
      <c r="C54" s="105">
        <v>740</v>
      </c>
      <c r="D54" s="105">
        <v>1631</v>
      </c>
      <c r="E54" s="105">
        <v>7</v>
      </c>
    </row>
    <row r="55" spans="1:5" x14ac:dyDescent="0.25">
      <c r="A55" s="86" t="s">
        <v>208</v>
      </c>
      <c r="B55" s="105">
        <v>43</v>
      </c>
      <c r="C55" s="105">
        <v>253</v>
      </c>
      <c r="D55" s="105">
        <v>853</v>
      </c>
      <c r="E55" s="105">
        <v>1</v>
      </c>
    </row>
    <row r="56" spans="1:5" x14ac:dyDescent="0.25">
      <c r="A56" s="86" t="s">
        <v>209</v>
      </c>
      <c r="B56" s="105">
        <v>34</v>
      </c>
      <c r="C56" s="105">
        <v>288</v>
      </c>
      <c r="D56" s="105">
        <v>1085</v>
      </c>
      <c r="E56" s="105">
        <v>6</v>
      </c>
    </row>
    <row r="57" spans="1:5" x14ac:dyDescent="0.25">
      <c r="A57" s="86" t="s">
        <v>210</v>
      </c>
      <c r="B57" s="105">
        <v>49</v>
      </c>
      <c r="C57" s="105">
        <v>625</v>
      </c>
      <c r="D57" s="105">
        <v>1916</v>
      </c>
      <c r="E57" s="105">
        <v>9</v>
      </c>
    </row>
    <row r="58" spans="1:5" x14ac:dyDescent="0.25">
      <c r="A58" s="86" t="s">
        <v>211</v>
      </c>
      <c r="B58" s="105">
        <v>57</v>
      </c>
      <c r="C58" s="105">
        <v>498</v>
      </c>
      <c r="D58" s="105">
        <v>1754</v>
      </c>
      <c r="E58" s="105">
        <v>11</v>
      </c>
    </row>
    <row r="59" spans="1:5" x14ac:dyDescent="0.25">
      <c r="A59" s="86" t="s">
        <v>212</v>
      </c>
      <c r="B59" s="105">
        <v>26</v>
      </c>
      <c r="C59" s="105">
        <v>99</v>
      </c>
      <c r="D59" s="105">
        <v>618</v>
      </c>
      <c r="E59" s="105">
        <v>3</v>
      </c>
    </row>
    <row r="60" spans="1:5" x14ac:dyDescent="0.25">
      <c r="A60" s="86" t="s">
        <v>213</v>
      </c>
      <c r="B60" s="105">
        <v>37</v>
      </c>
      <c r="C60" s="105">
        <v>716</v>
      </c>
      <c r="D60" s="105">
        <v>2107</v>
      </c>
      <c r="E60" s="105">
        <v>14</v>
      </c>
    </row>
    <row r="61" spans="1:5" x14ac:dyDescent="0.25">
      <c r="A61" s="86" t="s">
        <v>214</v>
      </c>
      <c r="B61" s="105">
        <v>57</v>
      </c>
      <c r="C61" s="105">
        <v>580</v>
      </c>
      <c r="D61" s="105">
        <v>1702</v>
      </c>
      <c r="E61" s="105">
        <v>13</v>
      </c>
    </row>
    <row r="62" spans="1:5" x14ac:dyDescent="0.25">
      <c r="A62" s="86" t="s">
        <v>215</v>
      </c>
      <c r="B62" s="105">
        <v>69</v>
      </c>
      <c r="C62" s="105">
        <v>564</v>
      </c>
      <c r="D62" s="105">
        <v>1822</v>
      </c>
      <c r="E62" s="105">
        <v>6</v>
      </c>
    </row>
    <row r="63" spans="1:5" x14ac:dyDescent="0.25">
      <c r="A63" s="86" t="s">
        <v>216</v>
      </c>
      <c r="B63" s="105">
        <v>72</v>
      </c>
      <c r="C63" s="105">
        <v>409</v>
      </c>
      <c r="D63" s="105">
        <v>1431</v>
      </c>
      <c r="E63" s="105">
        <v>4</v>
      </c>
    </row>
    <row r="64" spans="1:5" x14ac:dyDescent="0.25">
      <c r="A64" s="107" t="s">
        <v>217</v>
      </c>
    </row>
    <row r="65" spans="1:1" x14ac:dyDescent="0.25">
      <c r="A65" s="107" t="s">
        <v>242</v>
      </c>
    </row>
    <row r="66" spans="1:1" x14ac:dyDescent="0.25">
      <c r="A66" s="107" t="s">
        <v>243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B3" sqref="B3"/>
    </sheetView>
  </sheetViews>
  <sheetFormatPr baseColWidth="10" defaultRowHeight="15" x14ac:dyDescent="0.25"/>
  <cols>
    <col min="1" max="1" width="16.85546875" customWidth="1"/>
    <col min="2" max="5" width="14.42578125" customWidth="1"/>
    <col min="6" max="6" width="14.85546875" customWidth="1"/>
    <col min="8" max="8" width="7.7109375" customWidth="1"/>
  </cols>
  <sheetData>
    <row r="1" spans="1:7" x14ac:dyDescent="0.25">
      <c r="A1" s="1" t="s">
        <v>220</v>
      </c>
    </row>
    <row r="2" spans="1:7" x14ac:dyDescent="0.25">
      <c r="A2" s="1"/>
    </row>
    <row r="3" spans="1:7" ht="38.25" x14ac:dyDescent="0.25">
      <c r="A3" s="85"/>
      <c r="B3" s="110" t="s">
        <v>0</v>
      </c>
      <c r="C3" s="87" t="s">
        <v>37</v>
      </c>
      <c r="D3" s="87" t="s">
        <v>137</v>
      </c>
      <c r="E3" s="87" t="s">
        <v>2</v>
      </c>
      <c r="F3" s="87" t="s">
        <v>38</v>
      </c>
    </row>
    <row r="4" spans="1:7" ht="15" customHeight="1" x14ac:dyDescent="0.25">
      <c r="A4" s="86">
        <v>2013</v>
      </c>
      <c r="B4" s="2">
        <v>57259</v>
      </c>
      <c r="C4" s="2">
        <v>1481</v>
      </c>
      <c r="D4" s="2">
        <v>16530</v>
      </c>
      <c r="E4" s="2">
        <v>39248</v>
      </c>
      <c r="F4" s="2" t="s">
        <v>4</v>
      </c>
      <c r="G4" s="10"/>
    </row>
    <row r="5" spans="1:7" x14ac:dyDescent="0.25">
      <c r="A5" s="86">
        <v>2014</v>
      </c>
      <c r="B5" s="3">
        <v>56509</v>
      </c>
      <c r="C5" s="3">
        <v>1521</v>
      </c>
      <c r="D5" s="3">
        <v>15981</v>
      </c>
      <c r="E5" s="3">
        <v>38951</v>
      </c>
      <c r="F5" s="3">
        <v>56</v>
      </c>
      <c r="G5" s="10"/>
    </row>
    <row r="6" spans="1:7" x14ac:dyDescent="0.25">
      <c r="A6" s="86">
        <v>2015</v>
      </c>
      <c r="B6" s="3">
        <v>56506</v>
      </c>
      <c r="C6" s="3">
        <v>1381</v>
      </c>
      <c r="D6" s="3">
        <v>16417</v>
      </c>
      <c r="E6" s="3">
        <v>38527</v>
      </c>
      <c r="F6" s="3">
        <v>181</v>
      </c>
      <c r="G6" s="10"/>
    </row>
    <row r="7" spans="1:7" x14ac:dyDescent="0.25">
      <c r="A7" s="86">
        <v>2016</v>
      </c>
      <c r="B7" s="3">
        <v>51279</v>
      </c>
      <c r="C7" s="3">
        <v>1140</v>
      </c>
      <c r="D7" s="3">
        <v>15056</v>
      </c>
      <c r="E7" s="3">
        <v>34906</v>
      </c>
      <c r="F7" s="3">
        <v>177</v>
      </c>
      <c r="G7" s="10"/>
    </row>
    <row r="8" spans="1:7" x14ac:dyDescent="0.25">
      <c r="A8" s="86">
        <v>2017</v>
      </c>
      <c r="B8" s="3">
        <v>47685</v>
      </c>
      <c r="C8" s="3">
        <v>1013</v>
      </c>
      <c r="D8" s="3">
        <v>14084</v>
      </c>
      <c r="E8" s="3">
        <v>32446</v>
      </c>
      <c r="F8" s="3">
        <v>142</v>
      </c>
      <c r="G8" s="10"/>
    </row>
    <row r="9" spans="1:7" x14ac:dyDescent="0.25">
      <c r="A9" s="86">
        <v>2018</v>
      </c>
      <c r="B9" s="3">
        <v>46696</v>
      </c>
      <c r="C9" s="3">
        <v>910</v>
      </c>
      <c r="D9" s="3">
        <v>13681</v>
      </c>
      <c r="E9" s="3">
        <v>31982</v>
      </c>
      <c r="F9" s="3">
        <v>123</v>
      </c>
      <c r="G9" s="10"/>
    </row>
    <row r="10" spans="1:7" x14ac:dyDescent="0.25">
      <c r="A10" s="86">
        <v>2019</v>
      </c>
      <c r="B10" s="3">
        <v>43917</v>
      </c>
      <c r="C10" s="3">
        <v>720</v>
      </c>
      <c r="D10" s="3">
        <v>13536</v>
      </c>
      <c r="E10" s="3">
        <v>29514</v>
      </c>
      <c r="F10" s="3">
        <v>147</v>
      </c>
      <c r="G10" s="10"/>
    </row>
    <row r="11" spans="1:7" x14ac:dyDescent="0.25">
      <c r="A11" s="86">
        <v>2020</v>
      </c>
      <c r="B11" s="3">
        <v>27213</v>
      </c>
      <c r="C11" s="3">
        <v>625</v>
      </c>
      <c r="D11" s="3">
        <v>6723</v>
      </c>
      <c r="E11" s="3">
        <v>19768</v>
      </c>
      <c r="F11" s="3">
        <v>97</v>
      </c>
      <c r="G11" s="10"/>
    </row>
    <row r="12" spans="1:7" x14ac:dyDescent="0.25">
      <c r="A12" s="81" t="s">
        <v>39</v>
      </c>
      <c r="B12" s="3">
        <v>387064</v>
      </c>
      <c r="C12" s="3">
        <v>8791</v>
      </c>
      <c r="D12" s="3">
        <v>112008</v>
      </c>
      <c r="E12" s="3">
        <v>265342</v>
      </c>
      <c r="F12" s="3">
        <v>923</v>
      </c>
      <c r="G12" s="10"/>
    </row>
    <row r="13" spans="1:7" s="18" customFormat="1" x14ac:dyDescent="0.25">
      <c r="A13" s="4" t="s">
        <v>149</v>
      </c>
      <c r="B13" s="17"/>
      <c r="C13" s="17"/>
      <c r="D13" s="17"/>
      <c r="E13" s="17"/>
      <c r="F13" s="17"/>
    </row>
    <row r="14" spans="1:7" s="18" customFormat="1" x14ac:dyDescent="0.25">
      <c r="A14" s="4" t="s">
        <v>36</v>
      </c>
      <c r="B14" s="17"/>
      <c r="C14" s="17"/>
      <c r="D14" s="17"/>
      <c r="E14" s="17"/>
      <c r="F14" s="17"/>
    </row>
    <row r="15" spans="1:7" x14ac:dyDescent="0.25">
      <c r="A15" s="109" t="s">
        <v>221</v>
      </c>
    </row>
    <row r="16" spans="1:7" x14ac:dyDescent="0.25">
      <c r="A16" s="109" t="s">
        <v>222</v>
      </c>
    </row>
    <row r="17" spans="1:1" x14ac:dyDescent="0.25">
      <c r="A17" s="109" t="s">
        <v>223</v>
      </c>
    </row>
    <row r="18" spans="1:1" x14ac:dyDescent="0.25">
      <c r="A18" s="4"/>
    </row>
    <row r="19" spans="1:1" x14ac:dyDescent="0.25">
      <c r="A19"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A9" sqref="A9"/>
    </sheetView>
  </sheetViews>
  <sheetFormatPr baseColWidth="10" defaultRowHeight="15" x14ac:dyDescent="0.25"/>
  <cols>
    <col min="1" max="1" width="29" customWidth="1"/>
  </cols>
  <sheetData>
    <row r="1" spans="1:9" x14ac:dyDescent="0.25">
      <c r="A1" s="7" t="s">
        <v>63</v>
      </c>
    </row>
    <row r="2" spans="1:9" x14ac:dyDescent="0.25">
      <c r="A2" s="7"/>
    </row>
    <row r="3" spans="1:9" x14ac:dyDescent="0.25">
      <c r="A3" s="85"/>
      <c r="B3" s="87">
        <v>2013</v>
      </c>
      <c r="C3" s="87">
        <v>2014</v>
      </c>
      <c r="D3" s="87">
        <v>2015</v>
      </c>
      <c r="E3" s="87">
        <v>2016</v>
      </c>
      <c r="F3" s="87">
        <v>2017</v>
      </c>
      <c r="G3" s="87">
        <v>2018</v>
      </c>
      <c r="H3" s="87">
        <v>2019</v>
      </c>
      <c r="I3" s="87">
        <v>2020</v>
      </c>
    </row>
    <row r="4" spans="1:9" x14ac:dyDescent="0.25">
      <c r="A4" s="88" t="s">
        <v>1</v>
      </c>
      <c r="B4" s="2">
        <v>1481</v>
      </c>
      <c r="C4" s="2">
        <v>1521</v>
      </c>
      <c r="D4" s="2">
        <v>1381</v>
      </c>
      <c r="E4" s="2">
        <v>1140</v>
      </c>
      <c r="F4" s="2">
        <v>1013</v>
      </c>
      <c r="G4" s="2">
        <v>910</v>
      </c>
      <c r="H4" s="2">
        <v>720</v>
      </c>
      <c r="I4" s="2">
        <v>625</v>
      </c>
    </row>
    <row r="5" spans="1:9" x14ac:dyDescent="0.25">
      <c r="A5" s="88" t="s">
        <v>137</v>
      </c>
      <c r="B5" s="3">
        <v>16530</v>
      </c>
      <c r="C5" s="3">
        <v>15981</v>
      </c>
      <c r="D5" s="3">
        <v>16417</v>
      </c>
      <c r="E5" s="3">
        <v>15056</v>
      </c>
      <c r="F5" s="3">
        <v>14084</v>
      </c>
      <c r="G5" s="3">
        <v>13681</v>
      </c>
      <c r="H5" s="3">
        <v>13536</v>
      </c>
      <c r="I5" s="3">
        <v>6723</v>
      </c>
    </row>
    <row r="6" spans="1:9" x14ac:dyDescent="0.25">
      <c r="A6" s="88" t="s">
        <v>2</v>
      </c>
      <c r="B6" s="3">
        <v>39248</v>
      </c>
      <c r="C6" s="3">
        <v>38951</v>
      </c>
      <c r="D6" s="3">
        <v>38527</v>
      </c>
      <c r="E6" s="3">
        <v>34906</v>
      </c>
      <c r="F6" s="3">
        <v>32446</v>
      </c>
      <c r="G6" s="3">
        <v>31982</v>
      </c>
      <c r="H6" s="3">
        <v>29514</v>
      </c>
      <c r="I6" s="3">
        <v>19768</v>
      </c>
    </row>
    <row r="7" spans="1:9" x14ac:dyDescent="0.25">
      <c r="A7" s="88" t="s">
        <v>3</v>
      </c>
      <c r="B7" s="3"/>
      <c r="C7" s="3">
        <v>56</v>
      </c>
      <c r="D7" s="3">
        <v>181</v>
      </c>
      <c r="E7" s="3">
        <v>177</v>
      </c>
      <c r="F7" s="3">
        <v>142</v>
      </c>
      <c r="G7" s="3">
        <v>123</v>
      </c>
      <c r="H7" s="3">
        <v>147</v>
      </c>
      <c r="I7" s="3">
        <v>97</v>
      </c>
    </row>
    <row r="8" spans="1:9" x14ac:dyDescent="0.25">
      <c r="A8" s="88" t="s">
        <v>0</v>
      </c>
      <c r="B8" s="3">
        <v>57259</v>
      </c>
      <c r="C8" s="3">
        <v>56509</v>
      </c>
      <c r="D8" s="3">
        <v>56506</v>
      </c>
      <c r="E8" s="3">
        <v>51279</v>
      </c>
      <c r="F8" s="3">
        <v>47685</v>
      </c>
      <c r="G8" s="3">
        <v>46696</v>
      </c>
      <c r="H8" s="3">
        <v>43917</v>
      </c>
      <c r="I8" s="3">
        <v>27213</v>
      </c>
    </row>
    <row r="9" spans="1:9" x14ac:dyDescent="0.25">
      <c r="A9" s="86" t="s">
        <v>7</v>
      </c>
      <c r="B9" s="8">
        <f>(B4/$B4)*100</f>
        <v>100</v>
      </c>
      <c r="C9" s="8">
        <f t="shared" ref="C9:I9" si="0">(C4/$B4)*100</f>
        <v>102.70087778528021</v>
      </c>
      <c r="D9" s="8">
        <f t="shared" si="0"/>
        <v>93.247805536799461</v>
      </c>
      <c r="E9" s="8">
        <f t="shared" si="0"/>
        <v>76.975016880486152</v>
      </c>
      <c r="F9" s="8">
        <f t="shared" si="0"/>
        <v>68.399729912221474</v>
      </c>
      <c r="G9" s="8">
        <f t="shared" si="0"/>
        <v>61.444969615124911</v>
      </c>
      <c r="H9" s="8">
        <f t="shared" si="0"/>
        <v>48.615800135043891</v>
      </c>
      <c r="I9" s="8">
        <f t="shared" si="0"/>
        <v>42.201215395003381</v>
      </c>
    </row>
    <row r="10" spans="1:9" x14ac:dyDescent="0.25">
      <c r="A10" s="86" t="s">
        <v>8</v>
      </c>
      <c r="B10" s="8">
        <f t="shared" ref="B10:I11" si="1">(B5/$B5)*100</f>
        <v>100</v>
      </c>
      <c r="C10" s="8">
        <f t="shared" si="1"/>
        <v>96.678765880217782</v>
      </c>
      <c r="D10" s="8">
        <f t="shared" si="1"/>
        <v>99.316394434361769</v>
      </c>
      <c r="E10" s="8">
        <f t="shared" si="1"/>
        <v>91.082879612825167</v>
      </c>
      <c r="F10" s="8">
        <f t="shared" si="1"/>
        <v>85.202661826981242</v>
      </c>
      <c r="G10" s="8">
        <f t="shared" si="1"/>
        <v>82.764670296430737</v>
      </c>
      <c r="H10" s="8">
        <f t="shared" si="1"/>
        <v>81.887477313974586</v>
      </c>
      <c r="I10" s="8">
        <f t="shared" si="1"/>
        <v>40.671506352087114</v>
      </c>
    </row>
    <row r="11" spans="1:9" x14ac:dyDescent="0.25">
      <c r="A11" s="86" t="s">
        <v>9</v>
      </c>
      <c r="B11" s="8">
        <f t="shared" si="1"/>
        <v>100</v>
      </c>
      <c r="C11" s="8">
        <f t="shared" si="1"/>
        <v>99.243273542600889</v>
      </c>
      <c r="D11" s="8">
        <f t="shared" si="1"/>
        <v>98.16296371789646</v>
      </c>
      <c r="E11" s="8">
        <f t="shared" si="1"/>
        <v>88.937015898899304</v>
      </c>
      <c r="F11" s="8">
        <f t="shared" si="1"/>
        <v>82.669180595189559</v>
      </c>
      <c r="G11" s="8">
        <f t="shared" si="1"/>
        <v>81.486954749286582</v>
      </c>
      <c r="H11" s="8">
        <f t="shared" si="1"/>
        <v>75.198736241337144</v>
      </c>
      <c r="I11" s="8">
        <f t="shared" si="1"/>
        <v>50.366897676314714</v>
      </c>
    </row>
    <row r="12" spans="1:9" x14ac:dyDescent="0.25">
      <c r="A12" s="89" t="s">
        <v>6</v>
      </c>
      <c r="B12" s="8">
        <f t="shared" ref="B12:I12" si="2">(B8/$B8)*100</f>
        <v>100</v>
      </c>
      <c r="C12" s="8">
        <f t="shared" si="2"/>
        <v>98.69016224523655</v>
      </c>
      <c r="D12" s="8">
        <f t="shared" si="2"/>
        <v>98.684922894217507</v>
      </c>
      <c r="E12" s="8">
        <f t="shared" si="2"/>
        <v>89.556226968686147</v>
      </c>
      <c r="F12" s="8">
        <f t="shared" si="2"/>
        <v>83.279484447859716</v>
      </c>
      <c r="G12" s="8">
        <f t="shared" si="2"/>
        <v>81.552245061911663</v>
      </c>
      <c r="H12" s="8">
        <f t="shared" si="2"/>
        <v>76.698859567928196</v>
      </c>
      <c r="I12" s="8">
        <f t="shared" si="2"/>
        <v>47.526153093836776</v>
      </c>
    </row>
    <row r="13" spans="1:9" x14ac:dyDescent="0.25">
      <c r="A13" s="90"/>
    </row>
    <row r="14" spans="1:9" x14ac:dyDescent="0.25">
      <c r="A14" s="85"/>
      <c r="B14" s="87">
        <v>2013</v>
      </c>
      <c r="C14" s="87">
        <v>2014</v>
      </c>
      <c r="D14" s="87">
        <v>2015</v>
      </c>
      <c r="E14" s="87">
        <v>2016</v>
      </c>
      <c r="F14" s="87">
        <v>2017</v>
      </c>
      <c r="G14" s="87">
        <v>2018</v>
      </c>
      <c r="H14" s="87">
        <v>2019</v>
      </c>
      <c r="I14" s="87">
        <v>2020</v>
      </c>
    </row>
    <row r="15" spans="1:9" x14ac:dyDescent="0.25">
      <c r="A15" s="86" t="s">
        <v>1</v>
      </c>
      <c r="B15" s="6">
        <v>100</v>
      </c>
      <c r="C15" s="6">
        <v>102.70087778528021</v>
      </c>
      <c r="D15" s="6">
        <v>93.247805536799461</v>
      </c>
      <c r="E15" s="6">
        <v>76.975016880486152</v>
      </c>
      <c r="F15" s="6">
        <v>68.399729912221474</v>
      </c>
      <c r="G15" s="6">
        <v>61.444969615124911</v>
      </c>
      <c r="H15" s="6">
        <v>48.615800135043891</v>
      </c>
      <c r="I15" s="6">
        <v>42.201215395003381</v>
      </c>
    </row>
    <row r="16" spans="1:9" x14ac:dyDescent="0.25">
      <c r="A16" s="86" t="s">
        <v>137</v>
      </c>
      <c r="B16" s="6">
        <v>100</v>
      </c>
      <c r="C16" s="6">
        <v>96.678765880217782</v>
      </c>
      <c r="D16" s="6">
        <v>99.316394434361769</v>
      </c>
      <c r="E16" s="6">
        <v>91.082879612825167</v>
      </c>
      <c r="F16" s="6">
        <v>85.202661826981242</v>
      </c>
      <c r="G16" s="6">
        <v>82.764670296430737</v>
      </c>
      <c r="H16" s="6">
        <v>81.887477313974586</v>
      </c>
      <c r="I16" s="6">
        <v>40.671506352087114</v>
      </c>
    </row>
    <row r="17" spans="1:9" x14ac:dyDescent="0.25">
      <c r="A17" s="86" t="s">
        <v>2</v>
      </c>
      <c r="B17" s="6">
        <v>100</v>
      </c>
      <c r="C17" s="6">
        <v>99.243273542600889</v>
      </c>
      <c r="D17" s="6">
        <v>98.16296371789646</v>
      </c>
      <c r="E17" s="6">
        <v>88.937015898899304</v>
      </c>
      <c r="F17" s="6">
        <v>82.669180595189559</v>
      </c>
      <c r="G17" s="6">
        <v>81.486954749286582</v>
      </c>
      <c r="H17" s="6">
        <v>75.198736241337144</v>
      </c>
      <c r="I17" s="6">
        <v>50.366897676314714</v>
      </c>
    </row>
    <row r="18" spans="1:9" x14ac:dyDescent="0.25">
      <c r="A18" s="34" t="s">
        <v>64</v>
      </c>
    </row>
    <row r="19" spans="1:9" x14ac:dyDescent="0.25">
      <c r="A19" s="34" t="s">
        <v>224</v>
      </c>
    </row>
    <row r="20" spans="1:9" x14ac:dyDescent="0.25">
      <c r="A20" s="34"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zoomScaleNormal="100" workbookViewId="0">
      <selection activeCell="A10" sqref="A10"/>
    </sheetView>
  </sheetViews>
  <sheetFormatPr baseColWidth="10" defaultColWidth="10.85546875" defaultRowHeight="15" x14ac:dyDescent="0.25"/>
  <cols>
    <col min="1" max="1" width="34.7109375" style="19" customWidth="1"/>
    <col min="2" max="10" width="11.28515625" style="19" bestFit="1" customWidth="1"/>
    <col min="11" max="16384" width="10.85546875" style="19"/>
  </cols>
  <sheetData>
    <row r="1" spans="1:16" x14ac:dyDescent="0.25">
      <c r="A1" s="91" t="s">
        <v>47</v>
      </c>
    </row>
    <row r="2" spans="1:16" x14ac:dyDescent="0.25">
      <c r="A2" s="91"/>
    </row>
    <row r="3" spans="1:16" x14ac:dyDescent="0.25">
      <c r="A3" s="21"/>
      <c r="B3" s="22">
        <v>2006</v>
      </c>
      <c r="C3" s="22">
        <v>2007</v>
      </c>
      <c r="D3" s="22">
        <v>2008</v>
      </c>
      <c r="E3" s="22">
        <v>2009</v>
      </c>
      <c r="F3" s="22">
        <v>2010</v>
      </c>
      <c r="G3" s="22">
        <v>2011</v>
      </c>
      <c r="H3" s="22">
        <v>2012</v>
      </c>
      <c r="I3" s="23">
        <v>2013</v>
      </c>
      <c r="J3" s="24">
        <v>2014</v>
      </c>
      <c r="K3" s="24">
        <v>2015</v>
      </c>
      <c r="L3" s="24">
        <v>2016</v>
      </c>
      <c r="M3" s="24">
        <v>2017</v>
      </c>
      <c r="N3" s="24">
        <v>2018</v>
      </c>
      <c r="O3" s="24">
        <v>2019</v>
      </c>
      <c r="P3" s="24">
        <v>2020</v>
      </c>
    </row>
    <row r="4" spans="1:16" x14ac:dyDescent="0.25">
      <c r="A4" s="25" t="s">
        <v>10</v>
      </c>
      <c r="B4" s="26">
        <v>39161</v>
      </c>
      <c r="C4" s="26">
        <v>41134</v>
      </c>
      <c r="D4" s="26">
        <v>44125</v>
      </c>
      <c r="E4" s="26">
        <v>58659</v>
      </c>
      <c r="F4" s="26">
        <v>57430</v>
      </c>
      <c r="G4" s="26">
        <v>52638</v>
      </c>
      <c r="H4" s="26">
        <v>53645</v>
      </c>
      <c r="I4" s="27">
        <v>57259</v>
      </c>
      <c r="J4" s="27">
        <v>56509</v>
      </c>
      <c r="K4" s="27">
        <v>56506</v>
      </c>
      <c r="L4" s="27">
        <v>51279</v>
      </c>
      <c r="M4" s="27">
        <v>47685</v>
      </c>
      <c r="N4" s="27">
        <v>46696</v>
      </c>
      <c r="O4" s="27">
        <v>43917</v>
      </c>
      <c r="P4" s="27">
        <v>27213</v>
      </c>
    </row>
    <row r="5" spans="1:16" x14ac:dyDescent="0.25">
      <c r="A5" s="25" t="s">
        <v>11</v>
      </c>
      <c r="B5" s="28">
        <v>2046784</v>
      </c>
      <c r="C5" s="29">
        <v>2197860</v>
      </c>
      <c r="D5" s="26">
        <v>2276233</v>
      </c>
      <c r="E5" s="26">
        <v>2371383</v>
      </c>
      <c r="F5" s="26">
        <v>2520407</v>
      </c>
      <c r="G5" s="26">
        <v>2634965</v>
      </c>
      <c r="H5" s="26">
        <v>2694663</v>
      </c>
      <c r="I5" s="29">
        <v>2787408</v>
      </c>
      <c r="J5" s="30">
        <v>2929050</v>
      </c>
      <c r="K5" s="31">
        <v>3142865</v>
      </c>
      <c r="L5" s="31">
        <v>3232740</v>
      </c>
      <c r="M5" s="92">
        <v>3246621</v>
      </c>
      <c r="N5" s="92">
        <v>3413542</v>
      </c>
      <c r="O5" s="92">
        <v>3613465</v>
      </c>
      <c r="P5" s="92">
        <v>3847312</v>
      </c>
    </row>
    <row r="6" spans="1:16" x14ac:dyDescent="0.25">
      <c r="A6" s="25" t="s">
        <v>12</v>
      </c>
      <c r="B6" s="32">
        <f t="shared" ref="B6:P6" si="0">(B4/B5)*1000</f>
        <v>19.132942215690566</v>
      </c>
      <c r="C6" s="32">
        <f t="shared" si="0"/>
        <v>18.715477782934308</v>
      </c>
      <c r="D6" s="33">
        <f t="shared" si="0"/>
        <v>19.38509809848113</v>
      </c>
      <c r="E6" s="33">
        <f t="shared" si="0"/>
        <v>24.736198243809625</v>
      </c>
      <c r="F6" s="33">
        <f t="shared" si="0"/>
        <v>22.786002419450508</v>
      </c>
      <c r="G6" s="33">
        <f t="shared" si="0"/>
        <v>19.976735933873883</v>
      </c>
      <c r="H6" s="33">
        <f t="shared" si="0"/>
        <v>19.907869741039974</v>
      </c>
      <c r="I6" s="33">
        <f t="shared" si="0"/>
        <v>20.542023270364439</v>
      </c>
      <c r="J6" s="33">
        <f t="shared" si="0"/>
        <v>19.292603403834008</v>
      </c>
      <c r="K6" s="33">
        <f t="shared" si="0"/>
        <v>17.979136870339644</v>
      </c>
      <c r="L6" s="33">
        <f t="shared" si="0"/>
        <v>15.862395367397315</v>
      </c>
      <c r="M6" s="33">
        <f t="shared" si="0"/>
        <v>14.68757825443746</v>
      </c>
      <c r="N6" s="33">
        <f t="shared" si="0"/>
        <v>13.6796324755928</v>
      </c>
      <c r="O6" s="33">
        <f t="shared" si="0"/>
        <v>12.153708421141481</v>
      </c>
      <c r="P6" s="33">
        <f t="shared" si="0"/>
        <v>7.0732501029290065</v>
      </c>
    </row>
    <row r="7" spans="1:16" x14ac:dyDescent="0.25">
      <c r="A7" s="76" t="s">
        <v>150</v>
      </c>
      <c r="B7" s="75"/>
      <c r="C7" s="75"/>
      <c r="D7" s="75"/>
      <c r="E7" s="75"/>
      <c r="F7" s="75"/>
      <c r="G7" s="75"/>
      <c r="H7" s="75"/>
      <c r="I7" s="75"/>
      <c r="J7" s="75"/>
      <c r="K7" s="75"/>
      <c r="L7" s="75"/>
      <c r="M7" s="75"/>
      <c r="N7" s="75"/>
      <c r="O7" s="75"/>
      <c r="P7" s="75"/>
    </row>
    <row r="8" spans="1:16" x14ac:dyDescent="0.25">
      <c r="A8" s="34" t="s">
        <v>65</v>
      </c>
    </row>
    <row r="9" spans="1:16" x14ac:dyDescent="0.25">
      <c r="A9" s="34" t="s">
        <v>225</v>
      </c>
    </row>
    <row r="10" spans="1:16" x14ac:dyDescent="0.25">
      <c r="A10" s="34" t="s">
        <v>226</v>
      </c>
    </row>
  </sheetData>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selection activeCell="A2" sqref="A2"/>
    </sheetView>
  </sheetViews>
  <sheetFormatPr baseColWidth="10" defaultRowHeight="15" x14ac:dyDescent="0.25"/>
  <cols>
    <col min="1" max="1" width="40.85546875" customWidth="1"/>
    <col min="2" max="5" width="16.28515625" customWidth="1"/>
  </cols>
  <sheetData>
    <row r="1" spans="1:6" x14ac:dyDescent="0.25">
      <c r="A1" s="5" t="s">
        <v>227</v>
      </c>
    </row>
    <row r="3" spans="1:6" ht="38.25" x14ac:dyDescent="0.25">
      <c r="A3" s="85"/>
      <c r="B3" s="86" t="s">
        <v>23</v>
      </c>
      <c r="C3" s="86" t="s">
        <v>137</v>
      </c>
      <c r="D3" s="86" t="s">
        <v>2</v>
      </c>
      <c r="E3" s="86" t="s">
        <v>130</v>
      </c>
    </row>
    <row r="4" spans="1:6" x14ac:dyDescent="0.25">
      <c r="A4" s="86" t="s">
        <v>22</v>
      </c>
      <c r="B4" s="93">
        <v>33.479999999999997</v>
      </c>
      <c r="C4" s="93">
        <v>17.010000000000002</v>
      </c>
      <c r="D4" s="93">
        <v>18.43</v>
      </c>
      <c r="E4" s="93">
        <v>27.71</v>
      </c>
      <c r="F4" s="10"/>
    </row>
    <row r="5" spans="1:6" x14ac:dyDescent="0.25">
      <c r="A5" s="86" t="s">
        <v>19</v>
      </c>
      <c r="B5" s="93">
        <v>9.2899999999999991</v>
      </c>
      <c r="C5" s="93">
        <v>25.14</v>
      </c>
      <c r="D5" s="93">
        <v>22.8</v>
      </c>
      <c r="E5" s="93">
        <v>18.04</v>
      </c>
      <c r="F5" s="10"/>
    </row>
    <row r="6" spans="1:6" x14ac:dyDescent="0.25">
      <c r="A6" s="86" t="s">
        <v>128</v>
      </c>
      <c r="B6" s="93">
        <v>17.55</v>
      </c>
      <c r="C6" s="93">
        <v>11.11</v>
      </c>
      <c r="D6" s="93">
        <v>15.71</v>
      </c>
      <c r="E6" s="93">
        <v>15.13</v>
      </c>
      <c r="F6" s="10"/>
    </row>
    <row r="7" spans="1:6" x14ac:dyDescent="0.25">
      <c r="A7" s="86" t="s">
        <v>131</v>
      </c>
      <c r="B7" s="93">
        <v>9.2899999999999991</v>
      </c>
      <c r="C7" s="93">
        <v>12.33</v>
      </c>
      <c r="D7" s="93">
        <v>12.64</v>
      </c>
      <c r="E7" s="93">
        <v>14</v>
      </c>
      <c r="F7" s="10"/>
    </row>
    <row r="8" spans="1:6" x14ac:dyDescent="0.25">
      <c r="A8" s="86" t="s">
        <v>20</v>
      </c>
      <c r="B8" s="93">
        <v>13.27</v>
      </c>
      <c r="C8" s="93">
        <v>16.84</v>
      </c>
      <c r="D8" s="93">
        <v>13.85</v>
      </c>
      <c r="E8" s="93">
        <v>8.86</v>
      </c>
      <c r="F8" s="10"/>
    </row>
    <row r="9" spans="1:6" x14ac:dyDescent="0.25">
      <c r="A9" s="86" t="s">
        <v>21</v>
      </c>
      <c r="B9" s="93">
        <v>9.44</v>
      </c>
      <c r="C9" s="93">
        <v>8.9700000000000006</v>
      </c>
      <c r="D9" s="93">
        <v>6</v>
      </c>
      <c r="E9" s="93">
        <v>8.2200000000000006</v>
      </c>
      <c r="F9" s="10"/>
    </row>
    <row r="10" spans="1:6" x14ac:dyDescent="0.25">
      <c r="A10" s="86" t="s">
        <v>129</v>
      </c>
      <c r="B10" s="93">
        <v>3.54</v>
      </c>
      <c r="C10" s="93">
        <v>4.63</v>
      </c>
      <c r="D10" s="93">
        <v>5.81</v>
      </c>
      <c r="E10" s="93">
        <v>4.43</v>
      </c>
      <c r="F10" s="10"/>
    </row>
    <row r="11" spans="1:6" ht="25.5" x14ac:dyDescent="0.25">
      <c r="A11" s="86" t="s">
        <v>18</v>
      </c>
      <c r="B11" s="93">
        <v>4.13</v>
      </c>
      <c r="C11" s="93">
        <v>3.98</v>
      </c>
      <c r="D11" s="93">
        <v>4.7699999999999996</v>
      </c>
      <c r="E11" s="93">
        <v>3.62</v>
      </c>
      <c r="F11" s="10"/>
    </row>
    <row r="12" spans="1:6" x14ac:dyDescent="0.25">
      <c r="A12" s="86" t="s">
        <v>0</v>
      </c>
      <c r="B12" s="111">
        <v>100</v>
      </c>
      <c r="C12" s="111">
        <v>100</v>
      </c>
      <c r="D12" s="111">
        <v>100</v>
      </c>
      <c r="E12" s="111">
        <v>100</v>
      </c>
      <c r="F12" s="10"/>
    </row>
    <row r="13" spans="1:6" s="38" customFormat="1" ht="18.75" customHeight="1" x14ac:dyDescent="0.25">
      <c r="A13" s="113" t="s">
        <v>246</v>
      </c>
    </row>
    <row r="14" spans="1:6" x14ac:dyDescent="0.25">
      <c r="A14" s="34" t="s">
        <v>228</v>
      </c>
    </row>
    <row r="15" spans="1:6" x14ac:dyDescent="0.25">
      <c r="A15" s="34" t="s">
        <v>226</v>
      </c>
    </row>
    <row r="17" spans="1:1" x14ac:dyDescent="0.25">
      <c r="A17" s="34"/>
    </row>
  </sheetData>
  <sortState ref="A4:E11">
    <sortCondition descending="1" ref="E4:E11"/>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zoomScaleNormal="100" workbookViewId="0">
      <selection activeCell="G19" sqref="G19"/>
    </sheetView>
  </sheetViews>
  <sheetFormatPr baseColWidth="10" defaultRowHeight="15" x14ac:dyDescent="0.25"/>
  <cols>
    <col min="1" max="1" width="31.7109375" customWidth="1"/>
    <col min="2" max="5" width="15.42578125" customWidth="1"/>
  </cols>
  <sheetData>
    <row r="1" spans="1:5" x14ac:dyDescent="0.25">
      <c r="A1" s="5" t="s">
        <v>229</v>
      </c>
    </row>
    <row r="2" spans="1:5" x14ac:dyDescent="0.25">
      <c r="A2" s="5"/>
    </row>
    <row r="3" spans="1:5" ht="38.25" x14ac:dyDescent="0.25">
      <c r="A3" s="85"/>
      <c r="B3" s="86" t="s">
        <v>23</v>
      </c>
      <c r="C3" s="86" t="s">
        <v>137</v>
      </c>
      <c r="D3" s="86" t="s">
        <v>2</v>
      </c>
      <c r="E3" s="86" t="s">
        <v>130</v>
      </c>
    </row>
    <row r="4" spans="1:5" ht="15.75" customHeight="1" x14ac:dyDescent="0.25">
      <c r="A4" s="86" t="s">
        <v>25</v>
      </c>
      <c r="B4" s="94">
        <v>3.39</v>
      </c>
      <c r="C4" s="94">
        <v>10.25</v>
      </c>
      <c r="D4" s="94">
        <v>9.15</v>
      </c>
      <c r="E4" s="93">
        <v>33.950000000000003</v>
      </c>
    </row>
    <row r="5" spans="1:5" x14ac:dyDescent="0.25">
      <c r="A5" s="86" t="s">
        <v>26</v>
      </c>
      <c r="B5" s="93">
        <v>1.92</v>
      </c>
      <c r="C5" s="93">
        <v>0.88</v>
      </c>
      <c r="D5" s="93">
        <v>0.32</v>
      </c>
      <c r="E5" s="93">
        <v>0.79</v>
      </c>
    </row>
    <row r="6" spans="1:5" x14ac:dyDescent="0.25">
      <c r="A6" s="86" t="s">
        <v>27</v>
      </c>
      <c r="B6" s="93">
        <v>38.64</v>
      </c>
      <c r="C6" s="93">
        <v>37.67</v>
      </c>
      <c r="D6" s="93">
        <v>31.82</v>
      </c>
      <c r="E6" s="93">
        <v>20.9</v>
      </c>
    </row>
    <row r="7" spans="1:5" x14ac:dyDescent="0.25">
      <c r="A7" s="86" t="s">
        <v>32</v>
      </c>
      <c r="B7" s="93">
        <v>55.16</v>
      </c>
      <c r="C7" s="93">
        <v>50.65</v>
      </c>
      <c r="D7" s="93">
        <v>57.81</v>
      </c>
      <c r="E7" s="93">
        <v>42.99</v>
      </c>
    </row>
    <row r="8" spans="1:5" x14ac:dyDescent="0.25">
      <c r="A8" s="86" t="s">
        <v>148</v>
      </c>
      <c r="B8" s="93">
        <v>0.88</v>
      </c>
      <c r="C8" s="93">
        <v>0.54</v>
      </c>
      <c r="D8" s="93">
        <v>0.91</v>
      </c>
      <c r="E8" s="93">
        <v>1.38</v>
      </c>
    </row>
    <row r="9" spans="1:5" x14ac:dyDescent="0.25">
      <c r="A9" s="86" t="s">
        <v>0</v>
      </c>
      <c r="B9" s="111">
        <v>100</v>
      </c>
      <c r="C9" s="111">
        <v>100</v>
      </c>
      <c r="D9" s="111">
        <v>100</v>
      </c>
      <c r="E9" s="111">
        <v>100</v>
      </c>
    </row>
    <row r="10" spans="1:5" x14ac:dyDescent="0.25">
      <c r="A10" s="34" t="s">
        <v>151</v>
      </c>
    </row>
    <row r="11" spans="1:5" x14ac:dyDescent="0.25">
      <c r="A11" s="34" t="s">
        <v>228</v>
      </c>
    </row>
    <row r="12" spans="1:5" x14ac:dyDescent="0.25">
      <c r="A12" s="34" t="s">
        <v>226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B9" sqref="B9:J9"/>
    </sheetView>
  </sheetViews>
  <sheetFormatPr baseColWidth="10" defaultColWidth="10.85546875" defaultRowHeight="15" x14ac:dyDescent="0.25"/>
  <cols>
    <col min="1" max="1" width="34.140625" style="19" customWidth="1"/>
    <col min="2" max="10" width="9.42578125" style="19" customWidth="1"/>
    <col min="11" max="16384" width="10.85546875" style="19"/>
  </cols>
  <sheetData>
    <row r="1" spans="1:10" x14ac:dyDescent="0.25">
      <c r="A1" s="36" t="s">
        <v>230</v>
      </c>
    </row>
    <row r="3" spans="1:10" ht="25.5" x14ac:dyDescent="0.25">
      <c r="A3" s="85" t="s">
        <v>46</v>
      </c>
      <c r="B3" s="87">
        <v>2013</v>
      </c>
      <c r="C3" s="87">
        <v>2014</v>
      </c>
      <c r="D3" s="87">
        <v>2015</v>
      </c>
      <c r="E3" s="87">
        <v>2016</v>
      </c>
      <c r="F3" s="87">
        <v>2017</v>
      </c>
      <c r="G3" s="87">
        <v>2018</v>
      </c>
      <c r="H3" s="87">
        <v>2019</v>
      </c>
      <c r="I3" s="87">
        <v>2020</v>
      </c>
      <c r="J3" s="87" t="s">
        <v>0</v>
      </c>
    </row>
    <row r="4" spans="1:10" x14ac:dyDescent="0.25">
      <c r="A4" s="88" t="s">
        <v>25</v>
      </c>
      <c r="B4" s="96">
        <v>14.3</v>
      </c>
      <c r="C4" s="96">
        <v>13.04</v>
      </c>
      <c r="D4" s="96">
        <v>12.56</v>
      </c>
      <c r="E4" s="96">
        <v>12.17</v>
      </c>
      <c r="F4" s="96">
        <v>11.61</v>
      </c>
      <c r="G4" s="96">
        <v>10.15</v>
      </c>
      <c r="H4" s="96">
        <v>9.65</v>
      </c>
      <c r="I4" s="96">
        <v>8.49</v>
      </c>
      <c r="J4" s="96">
        <v>11.8</v>
      </c>
    </row>
    <row r="5" spans="1:10" x14ac:dyDescent="0.25">
      <c r="A5" s="88" t="s">
        <v>60</v>
      </c>
      <c r="B5" s="95">
        <v>76.400000000000006</v>
      </c>
      <c r="C5" s="95">
        <v>75.78</v>
      </c>
      <c r="D5" s="95">
        <v>73.09</v>
      </c>
      <c r="E5" s="95">
        <v>69.22</v>
      </c>
      <c r="F5" s="95">
        <v>64.28</v>
      </c>
      <c r="G5" s="95">
        <v>59.93</v>
      </c>
      <c r="H5" s="95">
        <v>55.4</v>
      </c>
      <c r="I5" s="95">
        <v>53.55</v>
      </c>
      <c r="J5" s="95">
        <v>67.33</v>
      </c>
    </row>
    <row r="6" spans="1:10" x14ac:dyDescent="0.25">
      <c r="A6" s="88" t="s">
        <v>61</v>
      </c>
      <c r="B6" s="95">
        <v>7.8</v>
      </c>
      <c r="C6" s="95">
        <v>9.65</v>
      </c>
      <c r="D6" s="95">
        <v>13.1</v>
      </c>
      <c r="E6" s="95">
        <v>17.46</v>
      </c>
      <c r="F6" s="95">
        <v>22.95</v>
      </c>
      <c r="G6" s="95">
        <v>28.91</v>
      </c>
      <c r="H6" s="95">
        <v>33.630000000000003</v>
      </c>
      <c r="I6" s="95">
        <v>36.93</v>
      </c>
      <c r="J6" s="95">
        <v>19.61</v>
      </c>
    </row>
    <row r="7" spans="1:10" x14ac:dyDescent="0.25">
      <c r="A7" s="88" t="s">
        <v>62</v>
      </c>
      <c r="B7" s="95">
        <v>1.05</v>
      </c>
      <c r="C7" s="95">
        <v>0.99</v>
      </c>
      <c r="D7" s="95">
        <v>0.77</v>
      </c>
      <c r="E7" s="95">
        <v>0.67</v>
      </c>
      <c r="F7" s="95">
        <v>0.59</v>
      </c>
      <c r="G7" s="95">
        <v>0.46</v>
      </c>
      <c r="H7" s="95">
        <v>0.52</v>
      </c>
      <c r="I7" s="95">
        <v>0.59</v>
      </c>
      <c r="J7" s="95">
        <v>0.73</v>
      </c>
    </row>
    <row r="8" spans="1:10" x14ac:dyDescent="0.25">
      <c r="A8" s="88" t="s">
        <v>48</v>
      </c>
      <c r="B8" s="95">
        <v>0.45</v>
      </c>
      <c r="C8" s="95">
        <v>0.54</v>
      </c>
      <c r="D8" s="95">
        <v>0.47</v>
      </c>
      <c r="E8" s="95">
        <v>0.48</v>
      </c>
      <c r="F8" s="95">
        <v>0.56999999999999995</v>
      </c>
      <c r="G8" s="95">
        <v>0.55000000000000004</v>
      </c>
      <c r="H8" s="95">
        <v>0.79</v>
      </c>
      <c r="I8" s="95">
        <v>0.44</v>
      </c>
      <c r="J8" s="95">
        <v>0.54</v>
      </c>
    </row>
    <row r="9" spans="1:10" x14ac:dyDescent="0.25">
      <c r="A9" s="88" t="s">
        <v>0</v>
      </c>
      <c r="B9" s="112">
        <v>100</v>
      </c>
      <c r="C9" s="112">
        <v>100</v>
      </c>
      <c r="D9" s="112">
        <v>100</v>
      </c>
      <c r="E9" s="112">
        <v>100</v>
      </c>
      <c r="F9" s="112">
        <v>100</v>
      </c>
      <c r="G9" s="112">
        <v>100</v>
      </c>
      <c r="H9" s="112">
        <v>100</v>
      </c>
      <c r="I9" s="112">
        <v>100</v>
      </c>
      <c r="J9" s="112">
        <v>100</v>
      </c>
    </row>
    <row r="10" spans="1:10" x14ac:dyDescent="0.25">
      <c r="A10" s="34" t="s">
        <v>152</v>
      </c>
      <c r="B10" s="40"/>
      <c r="C10" s="40"/>
      <c r="D10" s="40"/>
      <c r="E10" s="40"/>
      <c r="F10" s="40"/>
      <c r="G10" s="40"/>
      <c r="H10" s="40"/>
      <c r="I10" s="40"/>
      <c r="J10" s="40"/>
    </row>
    <row r="11" spans="1:10" x14ac:dyDescent="0.25">
      <c r="A11" s="37" t="s">
        <v>231</v>
      </c>
    </row>
    <row r="12" spans="1:10" x14ac:dyDescent="0.25">
      <c r="A12" s="37" t="s">
        <v>226</v>
      </c>
    </row>
    <row r="13" spans="1:10" x14ac:dyDescent="0.25">
      <c r="B13" s="35"/>
      <c r="C13" s="35"/>
      <c r="D13" s="35"/>
      <c r="E13" s="35"/>
      <c r="F13" s="35"/>
      <c r="G13" s="35"/>
      <c r="H13" s="35"/>
      <c r="I13" s="35"/>
      <c r="J13" s="35"/>
    </row>
    <row r="15" spans="1:10" x14ac:dyDescent="0.25">
      <c r="B15" s="35"/>
      <c r="C15" s="35"/>
      <c r="D15" s="35"/>
      <c r="E15" s="35"/>
      <c r="F15" s="35"/>
      <c r="G15" s="35"/>
      <c r="H15" s="35"/>
      <c r="I15" s="35"/>
      <c r="J15" s="35"/>
    </row>
    <row r="25" spans="6:6" x14ac:dyDescent="0.25">
      <c r="F25" s="1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H23" sqref="H23"/>
    </sheetView>
  </sheetViews>
  <sheetFormatPr baseColWidth="10" defaultRowHeight="15" x14ac:dyDescent="0.25"/>
  <cols>
    <col min="1" max="1" width="17.42578125" customWidth="1"/>
    <col min="2" max="5" width="19.42578125" customWidth="1"/>
  </cols>
  <sheetData>
    <row r="1" spans="1:5" x14ac:dyDescent="0.25">
      <c r="A1" s="5" t="s">
        <v>234</v>
      </c>
    </row>
    <row r="3" spans="1:5" ht="25.5" x14ac:dyDescent="0.25">
      <c r="A3" s="85"/>
      <c r="B3" s="86" t="s">
        <v>23</v>
      </c>
      <c r="C3" s="86" t="s">
        <v>137</v>
      </c>
      <c r="D3" s="86" t="s">
        <v>2</v>
      </c>
      <c r="E3" s="86" t="s">
        <v>130</v>
      </c>
    </row>
    <row r="4" spans="1:5" x14ac:dyDescent="0.25">
      <c r="A4" s="86" t="s">
        <v>31</v>
      </c>
      <c r="B4" s="94">
        <v>20.8</v>
      </c>
      <c r="C4" s="94">
        <v>30.56</v>
      </c>
      <c r="D4" s="94">
        <v>47.75</v>
      </c>
      <c r="E4" s="93">
        <v>66.72</v>
      </c>
    </row>
    <row r="5" spans="1:5" x14ac:dyDescent="0.25">
      <c r="A5" s="86" t="s">
        <v>28</v>
      </c>
      <c r="B5" s="93">
        <v>24.19</v>
      </c>
      <c r="C5" s="93">
        <v>30.37</v>
      </c>
      <c r="D5" s="93">
        <v>32.06</v>
      </c>
      <c r="E5" s="93">
        <v>15.06</v>
      </c>
    </row>
    <row r="6" spans="1:5" x14ac:dyDescent="0.25">
      <c r="A6" s="86" t="s">
        <v>29</v>
      </c>
      <c r="B6" s="93">
        <v>19.47</v>
      </c>
      <c r="C6" s="93">
        <v>17.73</v>
      </c>
      <c r="D6" s="93">
        <v>12.69</v>
      </c>
      <c r="E6" s="93">
        <v>8.1999999999999993</v>
      </c>
    </row>
    <row r="7" spans="1:5" ht="16.5" customHeight="1" x14ac:dyDescent="0.25">
      <c r="A7" s="86" t="s">
        <v>30</v>
      </c>
      <c r="B7" s="93">
        <v>35.549999999999997</v>
      </c>
      <c r="C7" s="93">
        <v>21.34</v>
      </c>
      <c r="D7" s="93">
        <v>7.5</v>
      </c>
      <c r="E7" s="93">
        <v>10.02</v>
      </c>
    </row>
    <row r="8" spans="1:5" ht="16.5" customHeight="1" x14ac:dyDescent="0.25">
      <c r="A8" s="86" t="s">
        <v>0</v>
      </c>
      <c r="B8" s="111">
        <v>100</v>
      </c>
      <c r="C8" s="111">
        <v>100</v>
      </c>
      <c r="D8" s="111">
        <v>100</v>
      </c>
      <c r="E8" s="111">
        <v>100</v>
      </c>
    </row>
    <row r="9" spans="1:5" x14ac:dyDescent="0.25">
      <c r="A9" s="34" t="s">
        <v>132</v>
      </c>
    </row>
    <row r="10" spans="1:5" x14ac:dyDescent="0.25">
      <c r="A10" s="34" t="s">
        <v>232</v>
      </c>
    </row>
    <row r="11" spans="1:5" x14ac:dyDescent="0.25">
      <c r="A11" s="34" t="s">
        <v>226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2"/>
  <sheetViews>
    <sheetView workbookViewId="0">
      <selection activeCell="BT15" sqref="BT15"/>
    </sheetView>
  </sheetViews>
  <sheetFormatPr baseColWidth="10" defaultRowHeight="15" x14ac:dyDescent="0.25"/>
  <sheetData>
    <row r="1" spans="1:82" x14ac:dyDescent="0.25">
      <c r="A1" s="5" t="s">
        <v>235</v>
      </c>
    </row>
    <row r="3" spans="1:82" s="90" customFormat="1" x14ac:dyDescent="0.25">
      <c r="A3" s="85"/>
      <c r="B3" s="87">
        <v>0</v>
      </c>
      <c r="C3" s="87">
        <v>1</v>
      </c>
      <c r="D3" s="87">
        <v>2</v>
      </c>
      <c r="E3" s="87">
        <v>3</v>
      </c>
      <c r="F3" s="87">
        <v>4</v>
      </c>
      <c r="G3" s="87">
        <v>5</v>
      </c>
      <c r="H3" s="87">
        <v>6</v>
      </c>
      <c r="I3" s="87">
        <v>7</v>
      </c>
      <c r="J3" s="87">
        <v>8</v>
      </c>
      <c r="K3" s="87">
        <v>9</v>
      </c>
      <c r="L3" s="87">
        <v>10</v>
      </c>
      <c r="M3" s="87">
        <v>11</v>
      </c>
      <c r="N3" s="87">
        <v>12</v>
      </c>
      <c r="O3" s="87">
        <v>13</v>
      </c>
      <c r="P3" s="87">
        <v>14</v>
      </c>
      <c r="Q3" s="87">
        <v>15</v>
      </c>
      <c r="R3" s="87">
        <v>16</v>
      </c>
      <c r="S3" s="87">
        <v>17</v>
      </c>
      <c r="T3" s="87">
        <v>18</v>
      </c>
      <c r="U3" s="87">
        <v>19</v>
      </c>
      <c r="V3" s="87">
        <v>20</v>
      </c>
      <c r="W3" s="87">
        <v>21</v>
      </c>
      <c r="X3" s="87">
        <v>22</v>
      </c>
      <c r="Y3" s="87">
        <v>23</v>
      </c>
      <c r="Z3" s="87">
        <v>24</v>
      </c>
      <c r="AA3" s="87">
        <v>25</v>
      </c>
      <c r="AB3" s="87">
        <v>26</v>
      </c>
      <c r="AC3" s="87">
        <v>27</v>
      </c>
      <c r="AD3" s="87">
        <v>28</v>
      </c>
      <c r="AE3" s="87">
        <v>29</v>
      </c>
      <c r="AF3" s="87">
        <v>30</v>
      </c>
      <c r="AG3" s="87">
        <v>31</v>
      </c>
      <c r="AH3" s="87">
        <v>32</v>
      </c>
      <c r="AI3" s="87">
        <v>33</v>
      </c>
      <c r="AJ3" s="87">
        <v>34</v>
      </c>
      <c r="AK3" s="87">
        <v>35</v>
      </c>
      <c r="AL3" s="87">
        <v>36</v>
      </c>
      <c r="AM3" s="87">
        <v>37</v>
      </c>
      <c r="AN3" s="87">
        <v>38</v>
      </c>
      <c r="AO3" s="87">
        <v>39</v>
      </c>
      <c r="AP3" s="87">
        <v>40</v>
      </c>
      <c r="AQ3" s="87">
        <v>41</v>
      </c>
      <c r="AR3" s="87">
        <v>42</v>
      </c>
      <c r="AS3" s="87">
        <v>43</v>
      </c>
      <c r="AT3" s="87">
        <v>44</v>
      </c>
      <c r="AU3" s="87">
        <v>45</v>
      </c>
      <c r="AV3" s="87">
        <v>46</v>
      </c>
      <c r="AW3" s="87">
        <v>47</v>
      </c>
      <c r="AX3" s="87">
        <v>48</v>
      </c>
      <c r="AY3" s="87">
        <v>49</v>
      </c>
      <c r="AZ3" s="87">
        <v>50</v>
      </c>
      <c r="BA3" s="87">
        <v>51</v>
      </c>
      <c r="BB3" s="87">
        <v>52</v>
      </c>
      <c r="BC3" s="87">
        <v>53</v>
      </c>
      <c r="BD3" s="87">
        <v>54</v>
      </c>
      <c r="BE3" s="87">
        <v>55</v>
      </c>
      <c r="BF3" s="87">
        <v>56</v>
      </c>
      <c r="BG3" s="87">
        <v>57</v>
      </c>
      <c r="BH3" s="87">
        <v>58</v>
      </c>
      <c r="BI3" s="87">
        <v>59</v>
      </c>
      <c r="BJ3" s="87">
        <v>60</v>
      </c>
      <c r="BK3" s="87">
        <v>61</v>
      </c>
      <c r="BL3" s="87">
        <v>62</v>
      </c>
      <c r="BM3" s="87">
        <v>63</v>
      </c>
      <c r="BN3" s="87">
        <v>64</v>
      </c>
      <c r="BO3" s="87">
        <v>65</v>
      </c>
      <c r="BP3" s="87">
        <v>66</v>
      </c>
      <c r="BQ3" s="87">
        <v>69</v>
      </c>
      <c r="BR3" s="87">
        <v>70</v>
      </c>
      <c r="BS3" s="87">
        <v>71</v>
      </c>
      <c r="BT3" s="87">
        <v>79</v>
      </c>
      <c r="BU3" s="87">
        <v>86</v>
      </c>
      <c r="BV3" s="87">
        <v>87</v>
      </c>
      <c r="BW3" s="87">
        <v>92</v>
      </c>
      <c r="BX3" s="87">
        <v>95</v>
      </c>
      <c r="BY3" s="87">
        <v>103</v>
      </c>
      <c r="BZ3" s="87">
        <v>104</v>
      </c>
      <c r="CA3" s="87">
        <v>107</v>
      </c>
      <c r="CB3" s="87">
        <v>109</v>
      </c>
      <c r="CC3" s="87">
        <v>110</v>
      </c>
      <c r="CD3" s="87" t="s">
        <v>0</v>
      </c>
    </row>
    <row r="4" spans="1:82" s="90" customFormat="1" ht="25.5" x14ac:dyDescent="0.25">
      <c r="A4" s="86" t="s">
        <v>1</v>
      </c>
      <c r="B4" s="97">
        <v>1.65</v>
      </c>
      <c r="C4" s="97">
        <v>6.46</v>
      </c>
      <c r="D4" s="97">
        <v>7.46</v>
      </c>
      <c r="E4" s="97">
        <v>8.23</v>
      </c>
      <c r="F4" s="97">
        <v>7.75</v>
      </c>
      <c r="G4" s="97">
        <v>6.37</v>
      </c>
      <c r="H4" s="97">
        <v>6.5</v>
      </c>
      <c r="I4" s="97">
        <v>4.97</v>
      </c>
      <c r="J4" s="97">
        <v>4.63</v>
      </c>
      <c r="K4" s="97">
        <v>4.01</v>
      </c>
      <c r="L4" s="97">
        <v>3.66</v>
      </c>
      <c r="M4" s="97">
        <v>2.98</v>
      </c>
      <c r="N4" s="97">
        <v>3.01</v>
      </c>
      <c r="O4" s="97">
        <v>2.4900000000000002</v>
      </c>
      <c r="P4" s="97">
        <v>2.2599999999999998</v>
      </c>
      <c r="Q4" s="97">
        <v>1.84</v>
      </c>
      <c r="R4" s="97">
        <v>1.85</v>
      </c>
      <c r="S4" s="97">
        <v>1.7</v>
      </c>
      <c r="T4" s="97">
        <v>1.72</v>
      </c>
      <c r="U4" s="97">
        <v>1.34</v>
      </c>
      <c r="V4" s="97">
        <v>1.36</v>
      </c>
      <c r="W4" s="97">
        <v>1.25</v>
      </c>
      <c r="X4" s="97">
        <v>1.42</v>
      </c>
      <c r="Y4" s="97">
        <v>1.49</v>
      </c>
      <c r="Z4" s="97">
        <v>1.06</v>
      </c>
      <c r="AA4" s="97">
        <v>1.1299999999999999</v>
      </c>
      <c r="AB4" s="97">
        <v>0.97</v>
      </c>
      <c r="AC4" s="97">
        <v>0.99</v>
      </c>
      <c r="AD4" s="97">
        <v>0.88</v>
      </c>
      <c r="AE4" s="97">
        <v>0.61</v>
      </c>
      <c r="AF4" s="97">
        <v>0.7</v>
      </c>
      <c r="AG4" s="97">
        <v>0.59</v>
      </c>
      <c r="AH4" s="97">
        <v>0.66</v>
      </c>
      <c r="AI4" s="97">
        <v>0.36</v>
      </c>
      <c r="AJ4" s="97">
        <v>0.36</v>
      </c>
      <c r="AK4" s="97">
        <v>0.45</v>
      </c>
      <c r="AL4" s="97">
        <v>0.41</v>
      </c>
      <c r="AM4" s="97">
        <v>0.28999999999999998</v>
      </c>
      <c r="AN4" s="97">
        <v>0.16</v>
      </c>
      <c r="AO4" s="97">
        <v>0.35</v>
      </c>
      <c r="AP4" s="97">
        <v>0.23</v>
      </c>
      <c r="AQ4" s="97">
        <v>0.24</v>
      </c>
      <c r="AR4" s="97">
        <v>0.19</v>
      </c>
      <c r="AS4" s="97">
        <v>0.2</v>
      </c>
      <c r="AT4" s="97">
        <v>0.23</v>
      </c>
      <c r="AU4" s="97">
        <v>0.13</v>
      </c>
      <c r="AV4" s="97">
        <v>0.25</v>
      </c>
      <c r="AW4" s="97">
        <v>0.06</v>
      </c>
      <c r="AX4" s="97">
        <v>0.14000000000000001</v>
      </c>
      <c r="AY4" s="97">
        <v>0.19</v>
      </c>
      <c r="AZ4" s="97">
        <v>0.18</v>
      </c>
      <c r="BA4" s="97">
        <v>0.1</v>
      </c>
      <c r="BB4" s="97">
        <v>0.2</v>
      </c>
      <c r="BC4" s="97">
        <v>0.11</v>
      </c>
      <c r="BD4" s="97">
        <v>0.12</v>
      </c>
      <c r="BE4" s="97">
        <v>0.17</v>
      </c>
      <c r="BF4" s="97">
        <v>0.13</v>
      </c>
      <c r="BG4" s="97">
        <v>0.2</v>
      </c>
      <c r="BH4" s="97">
        <v>0.19</v>
      </c>
      <c r="BI4" s="97">
        <v>0.04</v>
      </c>
      <c r="BJ4" s="97">
        <v>0.13</v>
      </c>
      <c r="BK4" s="97">
        <v>0.05</v>
      </c>
      <c r="BL4" s="97">
        <v>0.1</v>
      </c>
      <c r="BM4" s="97">
        <v>0.02</v>
      </c>
      <c r="BN4" s="97">
        <v>0.01</v>
      </c>
      <c r="BO4" s="97">
        <v>0.04</v>
      </c>
      <c r="BP4" s="97" t="s">
        <v>24</v>
      </c>
      <c r="BQ4" s="97" t="s">
        <v>24</v>
      </c>
      <c r="BR4" s="97" t="s">
        <v>24</v>
      </c>
      <c r="BS4" s="97" t="s">
        <v>24</v>
      </c>
      <c r="BT4" s="97" t="s">
        <v>24</v>
      </c>
      <c r="BU4" s="97" t="s">
        <v>24</v>
      </c>
      <c r="BV4" s="97" t="s">
        <v>24</v>
      </c>
      <c r="BW4" s="97" t="s">
        <v>24</v>
      </c>
      <c r="BX4" s="97" t="s">
        <v>24</v>
      </c>
      <c r="BY4" s="97" t="s">
        <v>24</v>
      </c>
      <c r="BZ4" s="97" t="s">
        <v>24</v>
      </c>
      <c r="CA4" s="97" t="s">
        <v>24</v>
      </c>
      <c r="CB4" s="97" t="s">
        <v>24</v>
      </c>
      <c r="CC4" s="97" t="s">
        <v>24</v>
      </c>
      <c r="CD4" s="97">
        <v>100</v>
      </c>
    </row>
    <row r="5" spans="1:82" s="90" customFormat="1" ht="38.25" x14ac:dyDescent="0.25">
      <c r="A5" s="86" t="s">
        <v>137</v>
      </c>
      <c r="B5" s="97">
        <v>1.25</v>
      </c>
      <c r="C5" s="97">
        <v>9.3800000000000008</v>
      </c>
      <c r="D5" s="97">
        <v>12.59</v>
      </c>
      <c r="E5" s="97">
        <v>11.28</v>
      </c>
      <c r="F5" s="97">
        <v>9.24</v>
      </c>
      <c r="G5" s="97">
        <v>7.36</v>
      </c>
      <c r="H5" s="97">
        <v>5.94</v>
      </c>
      <c r="I5" s="97">
        <v>4.84</v>
      </c>
      <c r="J5" s="97">
        <v>4.25</v>
      </c>
      <c r="K5" s="97">
        <v>3.6</v>
      </c>
      <c r="L5" s="97">
        <v>3.04</v>
      </c>
      <c r="M5" s="97">
        <v>2.5499999999999998</v>
      </c>
      <c r="N5" s="97">
        <v>2.25</v>
      </c>
      <c r="O5" s="97">
        <v>1.97</v>
      </c>
      <c r="P5" s="97">
        <v>1.72</v>
      </c>
      <c r="Q5" s="97">
        <v>1.53</v>
      </c>
      <c r="R5" s="97">
        <v>1.38</v>
      </c>
      <c r="S5" s="97">
        <v>1.21</v>
      </c>
      <c r="T5" s="97">
        <v>1.21</v>
      </c>
      <c r="U5" s="97">
        <v>1.07</v>
      </c>
      <c r="V5" s="97">
        <v>1.02</v>
      </c>
      <c r="W5" s="97">
        <v>0.96</v>
      </c>
      <c r="X5" s="97">
        <v>0.85</v>
      </c>
      <c r="Y5" s="97">
        <v>0.81</v>
      </c>
      <c r="Z5" s="97">
        <v>0.82</v>
      </c>
      <c r="AA5" s="97">
        <v>0.77</v>
      </c>
      <c r="AB5" s="97">
        <v>0.76</v>
      </c>
      <c r="AC5" s="97">
        <v>0.68</v>
      </c>
      <c r="AD5" s="97">
        <v>0.57999999999999996</v>
      </c>
      <c r="AE5" s="97">
        <v>0.48</v>
      </c>
      <c r="AF5" s="97">
        <v>0.47</v>
      </c>
      <c r="AG5" s="97">
        <v>0.42</v>
      </c>
      <c r="AH5" s="97">
        <v>0.35</v>
      </c>
      <c r="AI5" s="97">
        <v>0.32</v>
      </c>
      <c r="AJ5" s="97">
        <v>0.24</v>
      </c>
      <c r="AK5" s="97">
        <v>0.24</v>
      </c>
      <c r="AL5" s="97">
        <v>0.22</v>
      </c>
      <c r="AM5" s="97">
        <v>0.21</v>
      </c>
      <c r="AN5" s="97">
        <v>0.15</v>
      </c>
      <c r="AO5" s="97">
        <v>0.16</v>
      </c>
      <c r="AP5" s="97">
        <v>0.15</v>
      </c>
      <c r="AQ5" s="97">
        <v>0.11</v>
      </c>
      <c r="AR5" s="97">
        <v>0.12</v>
      </c>
      <c r="AS5" s="97">
        <v>0.11</v>
      </c>
      <c r="AT5" s="97">
        <v>0.11</v>
      </c>
      <c r="AU5" s="97">
        <v>0.1</v>
      </c>
      <c r="AV5" s="97">
        <v>0.08</v>
      </c>
      <c r="AW5" s="97">
        <v>0.09</v>
      </c>
      <c r="AX5" s="97">
        <v>0.08</v>
      </c>
      <c r="AY5" s="97">
        <v>0.08</v>
      </c>
      <c r="AZ5" s="97">
        <v>0.08</v>
      </c>
      <c r="BA5" s="97">
        <v>0.09</v>
      </c>
      <c r="BB5" s="97">
        <v>0.06</v>
      </c>
      <c r="BC5" s="97">
        <v>0.06</v>
      </c>
      <c r="BD5" s="97">
        <v>0.05</v>
      </c>
      <c r="BE5" s="97">
        <v>0.05</v>
      </c>
      <c r="BF5" s="97">
        <v>0.05</v>
      </c>
      <c r="BG5" s="97">
        <v>7.0000000000000007E-2</v>
      </c>
      <c r="BH5" s="97">
        <v>7.0000000000000007E-2</v>
      </c>
      <c r="BI5" s="97">
        <v>7.0000000000000007E-2</v>
      </c>
      <c r="BJ5" s="97">
        <v>0.04</v>
      </c>
      <c r="BK5" s="97">
        <v>0.04</v>
      </c>
      <c r="BL5" s="97">
        <v>0.03</v>
      </c>
      <c r="BM5" s="97">
        <v>0.02</v>
      </c>
      <c r="BN5" s="97">
        <v>0.01</v>
      </c>
      <c r="BO5" s="97">
        <v>0.01</v>
      </c>
      <c r="BP5" s="97">
        <v>0</v>
      </c>
      <c r="BQ5" s="97">
        <v>0</v>
      </c>
      <c r="BR5" s="97">
        <v>0</v>
      </c>
      <c r="BS5" s="97" t="s">
        <v>24</v>
      </c>
      <c r="BT5" s="97" t="s">
        <v>24</v>
      </c>
      <c r="BU5" s="97" t="s">
        <v>24</v>
      </c>
      <c r="BV5" s="97" t="s">
        <v>24</v>
      </c>
      <c r="BW5" s="97" t="s">
        <v>24</v>
      </c>
      <c r="BX5" s="97">
        <v>0</v>
      </c>
      <c r="BY5" s="97">
        <v>0</v>
      </c>
      <c r="BZ5" s="97">
        <v>0</v>
      </c>
      <c r="CA5" s="97">
        <v>0</v>
      </c>
      <c r="CB5" s="97" t="s">
        <v>24</v>
      </c>
      <c r="CC5" s="97">
        <v>0</v>
      </c>
      <c r="CD5" s="97">
        <v>100</v>
      </c>
    </row>
    <row r="6" spans="1:82" s="90" customFormat="1" ht="25.5" x14ac:dyDescent="0.25">
      <c r="A6" s="86" t="s">
        <v>2</v>
      </c>
      <c r="B6" s="97">
        <v>3.44</v>
      </c>
      <c r="C6" s="97">
        <v>12.37</v>
      </c>
      <c r="D6" s="97">
        <v>14.2</v>
      </c>
      <c r="E6" s="97">
        <v>12.26</v>
      </c>
      <c r="F6" s="97">
        <v>9.81</v>
      </c>
      <c r="G6" s="97">
        <v>7.65</v>
      </c>
      <c r="H6" s="97">
        <v>6.08</v>
      </c>
      <c r="I6" s="97">
        <v>4.91</v>
      </c>
      <c r="J6" s="97">
        <v>4.05</v>
      </c>
      <c r="K6" s="97">
        <v>3.29</v>
      </c>
      <c r="L6" s="97">
        <v>2.75</v>
      </c>
      <c r="M6" s="97">
        <v>2.2799999999999998</v>
      </c>
      <c r="N6" s="97">
        <v>1.89</v>
      </c>
      <c r="O6" s="97">
        <v>1.62</v>
      </c>
      <c r="P6" s="97">
        <v>1.44</v>
      </c>
      <c r="Q6" s="97">
        <v>1.18</v>
      </c>
      <c r="R6" s="97">
        <v>1.05</v>
      </c>
      <c r="S6" s="97">
        <v>0.9</v>
      </c>
      <c r="T6" s="97">
        <v>0.84</v>
      </c>
      <c r="U6" s="97">
        <v>0.74</v>
      </c>
      <c r="V6" s="97">
        <v>0.67</v>
      </c>
      <c r="W6" s="97">
        <v>0.64</v>
      </c>
      <c r="X6" s="97">
        <v>0.57999999999999996</v>
      </c>
      <c r="Y6" s="97">
        <v>0.56000000000000005</v>
      </c>
      <c r="Z6" s="97">
        <v>0.5</v>
      </c>
      <c r="AA6" s="97">
        <v>0.49</v>
      </c>
      <c r="AB6" s="97">
        <v>0.45</v>
      </c>
      <c r="AC6" s="97">
        <v>0.41</v>
      </c>
      <c r="AD6" s="97">
        <v>0.34</v>
      </c>
      <c r="AE6" s="97">
        <v>0.31</v>
      </c>
      <c r="AF6" s="97">
        <v>0.27</v>
      </c>
      <c r="AG6" s="97">
        <v>0.23</v>
      </c>
      <c r="AH6" s="97">
        <v>0.2</v>
      </c>
      <c r="AI6" s="97">
        <v>0.17</v>
      </c>
      <c r="AJ6" s="97">
        <v>0.14000000000000001</v>
      </c>
      <c r="AK6" s="97">
        <v>0.12</v>
      </c>
      <c r="AL6" s="97">
        <v>0.11</v>
      </c>
      <c r="AM6" s="97">
        <v>0.1</v>
      </c>
      <c r="AN6" s="97">
        <v>0.08</v>
      </c>
      <c r="AO6" s="97">
        <v>0.06</v>
      </c>
      <c r="AP6" s="97">
        <v>7.0000000000000007E-2</v>
      </c>
      <c r="AQ6" s="97">
        <v>0.06</v>
      </c>
      <c r="AR6" s="97">
        <v>0.05</v>
      </c>
      <c r="AS6" s="97">
        <v>0.04</v>
      </c>
      <c r="AT6" s="97">
        <v>0.05</v>
      </c>
      <c r="AU6" s="97">
        <v>0.04</v>
      </c>
      <c r="AV6" s="97">
        <v>0.04</v>
      </c>
      <c r="AW6" s="97">
        <v>0.03</v>
      </c>
      <c r="AX6" s="97">
        <v>0.04</v>
      </c>
      <c r="AY6" s="97">
        <v>0.04</v>
      </c>
      <c r="AZ6" s="97">
        <v>0.04</v>
      </c>
      <c r="BA6" s="97">
        <v>0.04</v>
      </c>
      <c r="BB6" s="97">
        <v>0.03</v>
      </c>
      <c r="BC6" s="97">
        <v>0.03</v>
      </c>
      <c r="BD6" s="97">
        <v>0.02</v>
      </c>
      <c r="BE6" s="97">
        <v>0.03</v>
      </c>
      <c r="BF6" s="97">
        <v>0.03</v>
      </c>
      <c r="BG6" s="97">
        <v>0.02</v>
      </c>
      <c r="BH6" s="97">
        <v>0.02</v>
      </c>
      <c r="BI6" s="97">
        <v>0.02</v>
      </c>
      <c r="BJ6" s="97">
        <v>0.02</v>
      </c>
      <c r="BK6" s="97">
        <v>0.01</v>
      </c>
      <c r="BL6" s="97">
        <v>0.01</v>
      </c>
      <c r="BM6" s="97">
        <v>0.01</v>
      </c>
      <c r="BN6" s="97">
        <v>0</v>
      </c>
      <c r="BO6" s="97">
        <v>0</v>
      </c>
      <c r="BP6" s="97">
        <v>0</v>
      </c>
      <c r="BQ6" s="97">
        <v>0</v>
      </c>
      <c r="BR6" s="97" t="s">
        <v>24</v>
      </c>
      <c r="BS6" s="97">
        <v>0</v>
      </c>
      <c r="BT6" s="97">
        <v>0</v>
      </c>
      <c r="BU6" s="97">
        <v>0</v>
      </c>
      <c r="BV6" s="97">
        <v>0</v>
      </c>
      <c r="BW6" s="97">
        <v>0</v>
      </c>
      <c r="BX6" s="97" t="s">
        <v>24</v>
      </c>
      <c r="BY6" s="97" t="s">
        <v>24</v>
      </c>
      <c r="BZ6" s="97" t="s">
        <v>24</v>
      </c>
      <c r="CA6" s="97" t="s">
        <v>24</v>
      </c>
      <c r="CB6" s="97">
        <v>0</v>
      </c>
      <c r="CC6" s="97" t="s">
        <v>24</v>
      </c>
      <c r="CD6" s="97">
        <v>100</v>
      </c>
    </row>
    <row r="7" spans="1:82" s="90" customFormat="1" ht="51" x14ac:dyDescent="0.25">
      <c r="A7" s="86" t="s">
        <v>3</v>
      </c>
      <c r="B7" s="97">
        <v>3.11</v>
      </c>
      <c r="C7" s="97">
        <v>8.4</v>
      </c>
      <c r="D7" s="97">
        <v>7.93</v>
      </c>
      <c r="E7" s="97">
        <v>6.84</v>
      </c>
      <c r="F7" s="97">
        <v>9.64</v>
      </c>
      <c r="G7" s="97">
        <v>6.53</v>
      </c>
      <c r="H7" s="97">
        <v>7.15</v>
      </c>
      <c r="I7" s="97">
        <v>6.22</v>
      </c>
      <c r="J7" s="97">
        <v>6.38</v>
      </c>
      <c r="K7" s="97">
        <v>3.89</v>
      </c>
      <c r="L7" s="97">
        <v>2.64</v>
      </c>
      <c r="M7" s="97">
        <v>2.4900000000000002</v>
      </c>
      <c r="N7" s="97">
        <v>2.33</v>
      </c>
      <c r="O7" s="97">
        <v>2.33</v>
      </c>
      <c r="P7" s="97">
        <v>1.87</v>
      </c>
      <c r="Q7" s="97">
        <v>1.56</v>
      </c>
      <c r="R7" s="97">
        <v>1.87</v>
      </c>
      <c r="S7" s="97">
        <v>1.56</v>
      </c>
      <c r="T7" s="97">
        <v>1.87</v>
      </c>
      <c r="U7" s="97">
        <v>1.0900000000000001</v>
      </c>
      <c r="V7" s="97">
        <v>1.0900000000000001</v>
      </c>
      <c r="W7" s="97">
        <v>0.31</v>
      </c>
      <c r="X7" s="97">
        <v>1.0900000000000001</v>
      </c>
      <c r="Y7" s="97">
        <v>0.93</v>
      </c>
      <c r="Z7" s="97">
        <v>1.24</v>
      </c>
      <c r="AA7" s="97">
        <v>0.62</v>
      </c>
      <c r="AB7" s="97">
        <v>0.62</v>
      </c>
      <c r="AC7" s="97">
        <v>0.78</v>
      </c>
      <c r="AD7" s="97">
        <v>0.78</v>
      </c>
      <c r="AE7" s="97">
        <v>1.0900000000000001</v>
      </c>
      <c r="AF7" s="97">
        <v>0.78</v>
      </c>
      <c r="AG7" s="97">
        <v>0.78</v>
      </c>
      <c r="AH7" s="97">
        <v>1.0900000000000001</v>
      </c>
      <c r="AI7" s="97">
        <v>0.78</v>
      </c>
      <c r="AJ7" s="97">
        <v>0.31</v>
      </c>
      <c r="AK7" s="97">
        <v>0.16</v>
      </c>
      <c r="AL7" s="97">
        <v>0.47</v>
      </c>
      <c r="AM7" s="97">
        <v>0.31</v>
      </c>
      <c r="AN7" s="97">
        <v>0.31</v>
      </c>
      <c r="AO7" s="97">
        <v>0.31</v>
      </c>
      <c r="AP7" s="97" t="s">
        <v>24</v>
      </c>
      <c r="AQ7" s="97">
        <v>0.16</v>
      </c>
      <c r="AR7" s="97" t="s">
        <v>24</v>
      </c>
      <c r="AS7" s="97" t="s">
        <v>24</v>
      </c>
      <c r="AT7" s="97" t="s">
        <v>24</v>
      </c>
      <c r="AU7" s="97" t="s">
        <v>24</v>
      </c>
      <c r="AV7" s="97">
        <v>0.16</v>
      </c>
      <c r="AW7" s="97" t="s">
        <v>24</v>
      </c>
      <c r="AX7" s="97" t="s">
        <v>24</v>
      </c>
      <c r="AY7" s="97" t="s">
        <v>24</v>
      </c>
      <c r="AZ7" s="97" t="s">
        <v>24</v>
      </c>
      <c r="BA7" s="97" t="s">
        <v>24</v>
      </c>
      <c r="BB7" s="97" t="s">
        <v>24</v>
      </c>
      <c r="BC7" s="97">
        <v>0.16</v>
      </c>
      <c r="BD7" s="97" t="s">
        <v>24</v>
      </c>
      <c r="BE7" s="97" t="s">
        <v>24</v>
      </c>
      <c r="BF7" s="97" t="s">
        <v>24</v>
      </c>
      <c r="BG7" s="97" t="s">
        <v>24</v>
      </c>
      <c r="BH7" s="97" t="s">
        <v>24</v>
      </c>
      <c r="BI7" s="97" t="s">
        <v>24</v>
      </c>
      <c r="BJ7" s="97" t="s">
        <v>24</v>
      </c>
      <c r="BK7" s="97" t="s">
        <v>24</v>
      </c>
      <c r="BL7" s="97" t="s">
        <v>24</v>
      </c>
      <c r="BM7" s="97" t="s">
        <v>24</v>
      </c>
      <c r="BN7" s="97" t="s">
        <v>24</v>
      </c>
      <c r="BO7" s="97" t="s">
        <v>24</v>
      </c>
      <c r="BP7" s="97" t="s">
        <v>24</v>
      </c>
      <c r="BQ7" s="97" t="s">
        <v>24</v>
      </c>
      <c r="BR7" s="97" t="s">
        <v>24</v>
      </c>
      <c r="BS7" s="97" t="s">
        <v>24</v>
      </c>
      <c r="BT7" s="97" t="s">
        <v>24</v>
      </c>
      <c r="BU7" s="97" t="s">
        <v>24</v>
      </c>
      <c r="BV7" s="97" t="s">
        <v>24</v>
      </c>
      <c r="BW7" s="97" t="s">
        <v>24</v>
      </c>
      <c r="BX7" s="97" t="s">
        <v>24</v>
      </c>
      <c r="BY7" s="97" t="s">
        <v>24</v>
      </c>
      <c r="BZ7" s="97" t="s">
        <v>24</v>
      </c>
      <c r="CA7" s="97" t="s">
        <v>24</v>
      </c>
      <c r="CB7" s="97" t="s">
        <v>24</v>
      </c>
      <c r="CC7" s="97" t="s">
        <v>24</v>
      </c>
      <c r="CD7" s="97">
        <v>100</v>
      </c>
    </row>
    <row r="8" spans="1:82" s="90" customFormat="1" x14ac:dyDescent="0.25">
      <c r="A8" s="86" t="s">
        <v>0</v>
      </c>
      <c r="B8" s="97">
        <v>2.76</v>
      </c>
      <c r="C8" s="97">
        <v>11.37</v>
      </c>
      <c r="D8" s="97">
        <v>13.57</v>
      </c>
      <c r="E8" s="97">
        <v>11.87</v>
      </c>
      <c r="F8" s="97">
        <v>9.6</v>
      </c>
      <c r="G8" s="97">
        <v>7.53</v>
      </c>
      <c r="H8" s="97">
        <v>6.05</v>
      </c>
      <c r="I8" s="97">
        <v>4.8899999999999997</v>
      </c>
      <c r="J8" s="97">
        <v>4.13</v>
      </c>
      <c r="K8" s="97">
        <v>3.4</v>
      </c>
      <c r="L8" s="97">
        <v>2.85</v>
      </c>
      <c r="M8" s="97">
        <v>2.37</v>
      </c>
      <c r="N8" s="97">
        <v>2.02</v>
      </c>
      <c r="O8" s="97">
        <v>1.74</v>
      </c>
      <c r="P8" s="97">
        <v>1.54</v>
      </c>
      <c r="Q8" s="97">
        <v>1.29</v>
      </c>
      <c r="R8" s="97">
        <v>1.17</v>
      </c>
      <c r="S8" s="97">
        <v>1.01</v>
      </c>
      <c r="T8" s="97">
        <v>0.97</v>
      </c>
      <c r="U8" s="97">
        <v>0.85</v>
      </c>
      <c r="V8" s="97">
        <v>0.79</v>
      </c>
      <c r="W8" s="97">
        <v>0.74</v>
      </c>
      <c r="X8" s="97">
        <v>0.68</v>
      </c>
      <c r="Y8" s="97">
        <v>0.66</v>
      </c>
      <c r="Z8" s="97">
        <v>0.61</v>
      </c>
      <c r="AA8" s="97">
        <v>0.57999999999999996</v>
      </c>
      <c r="AB8" s="97">
        <v>0.55000000000000004</v>
      </c>
      <c r="AC8" s="97">
        <v>0.5</v>
      </c>
      <c r="AD8" s="97">
        <v>0.42</v>
      </c>
      <c r="AE8" s="97">
        <v>0.37</v>
      </c>
      <c r="AF8" s="97">
        <v>0.34</v>
      </c>
      <c r="AG8" s="97">
        <v>0.28999999999999998</v>
      </c>
      <c r="AH8" s="97">
        <v>0.26</v>
      </c>
      <c r="AI8" s="97">
        <v>0.21</v>
      </c>
      <c r="AJ8" s="97">
        <v>0.17</v>
      </c>
      <c r="AK8" s="97">
        <v>0.16</v>
      </c>
      <c r="AL8" s="97">
        <v>0.15</v>
      </c>
      <c r="AM8" s="97">
        <v>0.14000000000000001</v>
      </c>
      <c r="AN8" s="97">
        <v>0.1</v>
      </c>
      <c r="AO8" s="97">
        <v>0.1</v>
      </c>
      <c r="AP8" s="97">
        <v>0.1</v>
      </c>
      <c r="AQ8" s="97">
        <v>0.08</v>
      </c>
      <c r="AR8" s="97">
        <v>0.08</v>
      </c>
      <c r="AS8" s="97">
        <v>7.0000000000000007E-2</v>
      </c>
      <c r="AT8" s="97">
        <v>7.0000000000000007E-2</v>
      </c>
      <c r="AU8" s="97">
        <v>0.06</v>
      </c>
      <c r="AV8" s="97">
        <v>0.06</v>
      </c>
      <c r="AW8" s="97">
        <v>0.05</v>
      </c>
      <c r="AX8" s="97">
        <v>0.06</v>
      </c>
      <c r="AY8" s="97">
        <v>0.05</v>
      </c>
      <c r="AZ8" s="97">
        <v>0.05</v>
      </c>
      <c r="BA8" s="97">
        <v>0.06</v>
      </c>
      <c r="BB8" s="97">
        <v>0.04</v>
      </c>
      <c r="BC8" s="97">
        <v>0.04</v>
      </c>
      <c r="BD8" s="97">
        <v>0.04</v>
      </c>
      <c r="BE8" s="97">
        <v>0.04</v>
      </c>
      <c r="BF8" s="97">
        <v>0.04</v>
      </c>
      <c r="BG8" s="97">
        <v>0.04</v>
      </c>
      <c r="BH8" s="97">
        <v>0.04</v>
      </c>
      <c r="BI8" s="97">
        <v>0.03</v>
      </c>
      <c r="BJ8" s="97">
        <v>0.03</v>
      </c>
      <c r="BK8" s="97">
        <v>0.02</v>
      </c>
      <c r="BL8" s="97">
        <v>0.02</v>
      </c>
      <c r="BM8" s="97">
        <v>0.01</v>
      </c>
      <c r="BN8" s="97">
        <v>0</v>
      </c>
      <c r="BO8" s="97">
        <v>0.01</v>
      </c>
      <c r="BP8" s="97">
        <v>0</v>
      </c>
      <c r="BQ8" s="97">
        <v>0</v>
      </c>
      <c r="BR8" s="97">
        <v>0</v>
      </c>
      <c r="BS8" s="97">
        <v>0</v>
      </c>
      <c r="BT8" s="97">
        <v>0</v>
      </c>
      <c r="BU8" s="97">
        <v>0</v>
      </c>
      <c r="BV8" s="97">
        <v>0</v>
      </c>
      <c r="BW8" s="97">
        <v>0</v>
      </c>
      <c r="BX8" s="97">
        <v>0</v>
      </c>
      <c r="BY8" s="97">
        <v>0</v>
      </c>
      <c r="BZ8" s="97">
        <v>0</v>
      </c>
      <c r="CA8" s="97">
        <v>0</v>
      </c>
      <c r="CB8" s="97">
        <v>0</v>
      </c>
      <c r="CC8" s="97">
        <v>0</v>
      </c>
      <c r="CD8" s="97">
        <v>100</v>
      </c>
    </row>
    <row r="9" spans="1:82" x14ac:dyDescent="0.25">
      <c r="A9" s="77" t="s">
        <v>153</v>
      </c>
    </row>
    <row r="10" spans="1:82" x14ac:dyDescent="0.25">
      <c r="A10" s="34" t="s">
        <v>154</v>
      </c>
    </row>
    <row r="11" spans="1:82" x14ac:dyDescent="0.25">
      <c r="A11" s="34" t="s">
        <v>228</v>
      </c>
    </row>
    <row r="12" spans="1:82" x14ac:dyDescent="0.25">
      <c r="A12" s="34"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Figure 10</vt:lpstr>
      <vt:lpstr>Figure 11</vt:lpstr>
      <vt:lpstr>Encadré 2</vt:lpstr>
      <vt:lpstr>Encadré 3</vt:lpstr>
    </vt:vector>
  </TitlesOfParts>
  <Company>Ministère de la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DIAKHATE Maryama</dc:creator>
  <cp:lastModifiedBy>MAKDESSI Yara</cp:lastModifiedBy>
  <dcterms:created xsi:type="dcterms:W3CDTF">2021-10-08T14:34:37Z</dcterms:created>
  <dcterms:modified xsi:type="dcterms:W3CDTF">2022-01-26T08:45:25Z</dcterms:modified>
</cp:coreProperties>
</file>